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Round2/"/>
    </mc:Choice>
  </mc:AlternateContent>
  <xr:revisionPtr revIDLastSave="0" documentId="8_{D0B9FEFA-D3E1-4A65-BA02-531A3736723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ound 2 Print Version_020917" sheetId="1" r:id="rId1"/>
  </sheets>
  <definedNames>
    <definedName name="_xlnm._FilterDatabase" localSheetId="0" hidden="1">'Round 2 Print Version_020917'!$A$1:$AA$405</definedName>
    <definedName name="_xlnm.Print_Area" localSheetId="0">'Round 2 Print Version_020917'!$A$1:$AA$405</definedName>
    <definedName name="_xlnm.Print_Titles" localSheetId="0">'Round 2 Print Version_020917'!$1:$1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6" i="1" l="1"/>
  <c r="AA256" i="1"/>
  <c r="Z346" i="1"/>
  <c r="AA346" i="1"/>
  <c r="Z224" i="1"/>
  <c r="AA224" i="1"/>
  <c r="Z92" i="1"/>
  <c r="AA92" i="1"/>
  <c r="Z281" i="1"/>
  <c r="AA281" i="1"/>
  <c r="Z244" i="1"/>
  <c r="AA244" i="1"/>
  <c r="Z250" i="1"/>
  <c r="AA250" i="1"/>
  <c r="Z248" i="1"/>
  <c r="AA248" i="1"/>
  <c r="Z282" i="1"/>
  <c r="AA282" i="1"/>
  <c r="Z265" i="1"/>
  <c r="AA265" i="1"/>
  <c r="Z306" i="1"/>
  <c r="AA306" i="1"/>
  <c r="Z297" i="1"/>
  <c r="AA297" i="1"/>
  <c r="Z72" i="1"/>
  <c r="AA72" i="1"/>
  <c r="Z89" i="1"/>
  <c r="AA89" i="1"/>
  <c r="Z339" i="1"/>
  <c r="AA339" i="1"/>
  <c r="Z59" i="1"/>
  <c r="AA59" i="1"/>
  <c r="Z77" i="1"/>
  <c r="AA77" i="1"/>
  <c r="Z74" i="1"/>
  <c r="AA74" i="1"/>
  <c r="Z68" i="1"/>
  <c r="AA68" i="1"/>
  <c r="Z154" i="1"/>
  <c r="AA154" i="1"/>
  <c r="Z145" i="1"/>
  <c r="AA145" i="1"/>
  <c r="Z146" i="1"/>
  <c r="AA146" i="1"/>
  <c r="Z153" i="1"/>
  <c r="AA153" i="1"/>
  <c r="Z333" i="1"/>
  <c r="AA333" i="1"/>
  <c r="Z152" i="1"/>
  <c r="AA152" i="1"/>
  <c r="Z116" i="1"/>
  <c r="AA116" i="1"/>
  <c r="Z147" i="1"/>
  <c r="AA147" i="1"/>
  <c r="Z208" i="1"/>
  <c r="AA208" i="1"/>
  <c r="Z332" i="1"/>
  <c r="AA332" i="1"/>
  <c r="Z330" i="1"/>
  <c r="AA330" i="1"/>
  <c r="Z354" i="1"/>
  <c r="AA354" i="1"/>
  <c r="Z319" i="1"/>
  <c r="AA319" i="1"/>
  <c r="Z327" i="1"/>
  <c r="AA327" i="1"/>
  <c r="Z160" i="1"/>
  <c r="AA160" i="1"/>
  <c r="Z101" i="1"/>
  <c r="AA101" i="1"/>
  <c r="Z125" i="1"/>
  <c r="AA125" i="1"/>
  <c r="Z294" i="1"/>
  <c r="AA294" i="1"/>
  <c r="Z275" i="1"/>
  <c r="AA275" i="1"/>
  <c r="Z149" i="1"/>
  <c r="AA149" i="1"/>
  <c r="Z337" i="1"/>
  <c r="AA337" i="1"/>
  <c r="Z108" i="1"/>
  <c r="AA108" i="1"/>
  <c r="Z104" i="1"/>
  <c r="AA104" i="1"/>
  <c r="Z279" i="1"/>
  <c r="AA279" i="1"/>
  <c r="Z105" i="1"/>
  <c r="AA105" i="1"/>
  <c r="Z292" i="1"/>
  <c r="AA292" i="1"/>
  <c r="Z307" i="1"/>
  <c r="AA307" i="1"/>
  <c r="Z280" i="1"/>
  <c r="AA280" i="1"/>
  <c r="Z255" i="1"/>
  <c r="AA255" i="1"/>
  <c r="Z54" i="1"/>
  <c r="AA54" i="1"/>
  <c r="Z47" i="1"/>
  <c r="AA47" i="1"/>
  <c r="Z151" i="1"/>
  <c r="AA151" i="1"/>
  <c r="Z251" i="1"/>
  <c r="AA251" i="1"/>
  <c r="Z157" i="1"/>
  <c r="AA157" i="1"/>
  <c r="Z126" i="1"/>
  <c r="AA126" i="1"/>
  <c r="Z135" i="1"/>
  <c r="AA135" i="1"/>
  <c r="Z121" i="1"/>
  <c r="AA121" i="1"/>
  <c r="Z246" i="1"/>
  <c r="AA246" i="1"/>
  <c r="Z242" i="1"/>
  <c r="AA242" i="1"/>
  <c r="Z268" i="1"/>
  <c r="AA268" i="1"/>
  <c r="Z270" i="1"/>
  <c r="AA270" i="1"/>
  <c r="Z296" i="1"/>
  <c r="AA296" i="1"/>
  <c r="Z269" i="1"/>
  <c r="AA269" i="1"/>
  <c r="Z274" i="1"/>
  <c r="AA274" i="1"/>
  <c r="Z26" i="1"/>
  <c r="AA26" i="1"/>
  <c r="Z20" i="1"/>
  <c r="AA20" i="1"/>
  <c r="Z86" i="1"/>
  <c r="AA86" i="1"/>
  <c r="Z298" i="1"/>
  <c r="AA298" i="1"/>
  <c r="Z372" i="1"/>
  <c r="AA372" i="1"/>
  <c r="Z83" i="1"/>
  <c r="AA83" i="1"/>
  <c r="Z267" i="1"/>
  <c r="AA267" i="1"/>
  <c r="Z32" i="1"/>
  <c r="AA32" i="1"/>
  <c r="Z249" i="1"/>
  <c r="AA249" i="1"/>
  <c r="Z87" i="1"/>
  <c r="AA87" i="1"/>
  <c r="Z96" i="1"/>
  <c r="AA96" i="1"/>
  <c r="Z367" i="1"/>
  <c r="AA367" i="1"/>
  <c r="Z379" i="1"/>
  <c r="AA379" i="1"/>
  <c r="Z132" i="1"/>
  <c r="AA132" i="1"/>
  <c r="Z223" i="1"/>
  <c r="AA223" i="1"/>
  <c r="Z222" i="1"/>
  <c r="AA222" i="1"/>
  <c r="Z234" i="1"/>
  <c r="AA234" i="1"/>
  <c r="Z237" i="1"/>
  <c r="AA237" i="1"/>
  <c r="Z202" i="1"/>
  <c r="AA202" i="1"/>
  <c r="Z193" i="1"/>
  <c r="AA193" i="1"/>
  <c r="Z211" i="1"/>
  <c r="AA211" i="1"/>
  <c r="Z238" i="1"/>
  <c r="AA238" i="1"/>
  <c r="Z207" i="1"/>
  <c r="AA207" i="1"/>
  <c r="Z217" i="1"/>
  <c r="AA217" i="1"/>
  <c r="Z129" i="1"/>
  <c r="AA129" i="1"/>
  <c r="Z336" i="1"/>
  <c r="AA336" i="1"/>
  <c r="Z183" i="1"/>
  <c r="AA183" i="1"/>
  <c r="Z164" i="1"/>
  <c r="AA164" i="1"/>
  <c r="Z93" i="1"/>
  <c r="AA93" i="1"/>
  <c r="Z82" i="1"/>
  <c r="AA82" i="1"/>
  <c r="Z80" i="1"/>
  <c r="AA80" i="1"/>
  <c r="Z173" i="1"/>
  <c r="AA173" i="1"/>
  <c r="Z95" i="1"/>
  <c r="AA95" i="1"/>
  <c r="Z84" i="1"/>
  <c r="AA84" i="1"/>
  <c r="Z100" i="1"/>
  <c r="AA100" i="1"/>
  <c r="Z28" i="1"/>
  <c r="AA28" i="1"/>
  <c r="Z245" i="1"/>
  <c r="AA245" i="1"/>
  <c r="Z99" i="1"/>
  <c r="AA99" i="1"/>
  <c r="Z171" i="1"/>
  <c r="AA171" i="1"/>
  <c r="Z345" i="1"/>
  <c r="AA345" i="1"/>
  <c r="Z386" i="1"/>
  <c r="AA386" i="1"/>
  <c r="Z393" i="1"/>
  <c r="AA393" i="1"/>
  <c r="Z64" i="1"/>
  <c r="AA64" i="1"/>
  <c r="Z67" i="1"/>
  <c r="AA67" i="1"/>
  <c r="Z52" i="1"/>
  <c r="AA52" i="1"/>
  <c r="Z264" i="1"/>
  <c r="AA264" i="1"/>
  <c r="Z283" i="1"/>
  <c r="AA283" i="1"/>
  <c r="Z258" i="1"/>
  <c r="AA258" i="1"/>
  <c r="Z144" i="1"/>
  <c r="AA144" i="1"/>
  <c r="Z46" i="1"/>
  <c r="AA46" i="1"/>
  <c r="Z71" i="1"/>
  <c r="AA71" i="1"/>
  <c r="Z335" i="1"/>
  <c r="AA335" i="1"/>
  <c r="Z136" i="1"/>
  <c r="AA136" i="1"/>
  <c r="Z111" i="1"/>
  <c r="AA111" i="1"/>
  <c r="Z203" i="1"/>
  <c r="AA203" i="1"/>
  <c r="Z118" i="1"/>
  <c r="AA118" i="1"/>
  <c r="Z91" i="1"/>
  <c r="AA91" i="1"/>
  <c r="Z316" i="1"/>
  <c r="AA316" i="1"/>
  <c r="Z189" i="1"/>
  <c r="AA189" i="1"/>
  <c r="Z137" i="1"/>
  <c r="AA137" i="1"/>
  <c r="Z97" i="1"/>
  <c r="AA97" i="1"/>
  <c r="Z119" i="1"/>
  <c r="AA119" i="1"/>
  <c r="Z94" i="1"/>
  <c r="AA94" i="1"/>
  <c r="Z102" i="1"/>
  <c r="AA102" i="1"/>
  <c r="Z205" i="1"/>
  <c r="AA205" i="1"/>
  <c r="Z112" i="1"/>
  <c r="AA112" i="1"/>
  <c r="Z236" i="1"/>
  <c r="AA236" i="1"/>
  <c r="Z322" i="1"/>
  <c r="AA322" i="1"/>
  <c r="Z103" i="1"/>
  <c r="AA103" i="1"/>
  <c r="Z214" i="1"/>
  <c r="AA214" i="1"/>
  <c r="Z191" i="1"/>
  <c r="AA191" i="1"/>
  <c r="Z212" i="1"/>
  <c r="AA212" i="1"/>
  <c r="Z139" i="1"/>
  <c r="AA139" i="1"/>
  <c r="Z198" i="1"/>
  <c r="AA198" i="1"/>
  <c r="Z200" i="1"/>
  <c r="AA200" i="1"/>
  <c r="Z190" i="1"/>
  <c r="AA190" i="1"/>
  <c r="Z218" i="1"/>
  <c r="AA218" i="1"/>
  <c r="Z216" i="1"/>
  <c r="AA216" i="1"/>
  <c r="Z185" i="1"/>
  <c r="AA185" i="1"/>
  <c r="Z204" i="1"/>
  <c r="AA204" i="1"/>
  <c r="Z192" i="1"/>
  <c r="AA192" i="1"/>
  <c r="Z134" i="1"/>
  <c r="AA134" i="1"/>
  <c r="Z355" i="1"/>
  <c r="AA355" i="1"/>
  <c r="Z123" i="1"/>
  <c r="AA123" i="1"/>
  <c r="Z66" i="1"/>
  <c r="AA66" i="1"/>
  <c r="Z235" i="1"/>
  <c r="AA235" i="1"/>
  <c r="Z210" i="1"/>
  <c r="AA210" i="1"/>
  <c r="Z215" i="1"/>
  <c r="AA215" i="1"/>
  <c r="Z338" i="1"/>
  <c r="AA338" i="1"/>
  <c r="Z315" i="1"/>
  <c r="AA315" i="1"/>
  <c r="Z196" i="1"/>
  <c r="AA196" i="1"/>
  <c r="Z365" i="1"/>
  <c r="AA365" i="1"/>
  <c r="Z138" i="1"/>
  <c r="AA138" i="1"/>
  <c r="Z378" i="1"/>
  <c r="AA378" i="1"/>
  <c r="Z197" i="1"/>
  <c r="AA197" i="1"/>
  <c r="Z271" i="1"/>
  <c r="AA271" i="1"/>
  <c r="Z124" i="1"/>
  <c r="AA124" i="1"/>
  <c r="Z300" i="1"/>
  <c r="AA300" i="1"/>
  <c r="Z182" i="1"/>
  <c r="AA182" i="1"/>
  <c r="Z172" i="1"/>
  <c r="AA172" i="1"/>
  <c r="Z311" i="1"/>
  <c r="AA311" i="1"/>
  <c r="Z76" i="1"/>
  <c r="AA76" i="1"/>
  <c r="Z53" i="1"/>
  <c r="AA53" i="1"/>
  <c r="Z369" i="1"/>
  <c r="AA369" i="1"/>
  <c r="Z388" i="1"/>
  <c r="AA388" i="1"/>
  <c r="Z382" i="1"/>
  <c r="AA382" i="1"/>
  <c r="Z387" i="1"/>
  <c r="AA387" i="1"/>
  <c r="Z366" i="1"/>
  <c r="AA366" i="1"/>
  <c r="Z195" i="1"/>
  <c r="AA195" i="1"/>
  <c r="Z209" i="1"/>
  <c r="AA209" i="1"/>
  <c r="Z194" i="1"/>
  <c r="AA194" i="1"/>
  <c r="Z174" i="1"/>
  <c r="AA174" i="1"/>
  <c r="Z299" i="1"/>
  <c r="AA299" i="1"/>
  <c r="Z169" i="1"/>
  <c r="AA169" i="1"/>
  <c r="Z257" i="1"/>
  <c r="AA257" i="1"/>
  <c r="Z357" i="1"/>
  <c r="AA357" i="1"/>
  <c r="Z301" i="1"/>
  <c r="AA301" i="1"/>
  <c r="Z277" i="1"/>
  <c r="AA277" i="1"/>
  <c r="Z285" i="1"/>
  <c r="AA285" i="1"/>
  <c r="Z350" i="1"/>
  <c r="AA350" i="1"/>
  <c r="Z228" i="1"/>
  <c r="AA228" i="1"/>
  <c r="Z213" i="1"/>
  <c r="AA213" i="1"/>
  <c r="Z252" i="1"/>
  <c r="AA252" i="1"/>
  <c r="Z227" i="1"/>
  <c r="AA227" i="1"/>
  <c r="Z231" i="1"/>
  <c r="AA231" i="1"/>
  <c r="Z377" i="1"/>
  <c r="AA377" i="1"/>
  <c r="Z232" i="1"/>
  <c r="AA232" i="1"/>
  <c r="Z233" i="1"/>
  <c r="AA233" i="1"/>
  <c r="Z219" i="1"/>
  <c r="AA219" i="1"/>
  <c r="Z314" i="1"/>
  <c r="AA314" i="1"/>
  <c r="Z239" i="1"/>
  <c r="AA239" i="1"/>
  <c r="Z240" i="1"/>
  <c r="AA240" i="1"/>
  <c r="Z221" i="1"/>
  <c r="AA221" i="1"/>
  <c r="Z323" i="1"/>
  <c r="AA323" i="1"/>
  <c r="Z241" i="1"/>
  <c r="AA241" i="1"/>
  <c r="Z261" i="1"/>
  <c r="AA261" i="1"/>
  <c r="Z266" i="1"/>
  <c r="AA266" i="1"/>
  <c r="Z358" i="1"/>
  <c r="AA358" i="1"/>
  <c r="Z324" i="1"/>
  <c r="AA324" i="1"/>
  <c r="Z320" i="1"/>
  <c r="AA320" i="1"/>
  <c r="Z288" i="1"/>
  <c r="AA288" i="1"/>
  <c r="Z290" i="1"/>
  <c r="AA290" i="1"/>
  <c r="Z262" i="1"/>
  <c r="AA262" i="1"/>
  <c r="Z276" i="1"/>
  <c r="AA276" i="1"/>
  <c r="Z243" i="1"/>
  <c r="AA243" i="1"/>
  <c r="Z291" i="1"/>
  <c r="AA291" i="1"/>
  <c r="Z247" i="1"/>
  <c r="AA247" i="1"/>
  <c r="Z397" i="1"/>
  <c r="AA397" i="1"/>
  <c r="Z391" i="1"/>
  <c r="AA391" i="1"/>
  <c r="Z328" i="1"/>
  <c r="AA328" i="1"/>
  <c r="Z188" i="1"/>
  <c r="AA188" i="1"/>
  <c r="Z186" i="1"/>
  <c r="AA186" i="1"/>
  <c r="Z65" i="1"/>
  <c r="AA65" i="1"/>
  <c r="Z343" i="1"/>
  <c r="AA343" i="1"/>
  <c r="Z321" i="1"/>
  <c r="AA321" i="1"/>
  <c r="Z43" i="1"/>
  <c r="AA43" i="1"/>
  <c r="Z331" i="1"/>
  <c r="AA331" i="1"/>
  <c r="Z347" i="1"/>
  <c r="AA347" i="1"/>
  <c r="Z326" i="1"/>
  <c r="AA326" i="1"/>
  <c r="Z159" i="1"/>
  <c r="AA159" i="1"/>
  <c r="Z79" i="1"/>
  <c r="AA79" i="1"/>
  <c r="Z399" i="1"/>
  <c r="AA399" i="1"/>
  <c r="Z165" i="1"/>
  <c r="AA165" i="1"/>
  <c r="Z62" i="1"/>
  <c r="AA62" i="1"/>
  <c r="Z48" i="1"/>
  <c r="AA48" i="1"/>
  <c r="Z168" i="1"/>
  <c r="AA168" i="1"/>
  <c r="Z175" i="1"/>
  <c r="AA175" i="1"/>
  <c r="Z117" i="1"/>
  <c r="AA117" i="1"/>
  <c r="Z127" i="1"/>
  <c r="AA127" i="1"/>
  <c r="Z122" i="1"/>
  <c r="AA122" i="1"/>
  <c r="Z90" i="1"/>
  <c r="AA90" i="1"/>
  <c r="Z163" i="1"/>
  <c r="AA163" i="1"/>
  <c r="Z156" i="1"/>
  <c r="AA156" i="1"/>
  <c r="Z287" i="1"/>
  <c r="AA287" i="1"/>
  <c r="Z404" i="1"/>
  <c r="AA404" i="1"/>
  <c r="Z78" i="1"/>
  <c r="AA78" i="1"/>
  <c r="Z58" i="1"/>
  <c r="AA58" i="1"/>
  <c r="Z370" i="1"/>
  <c r="AA370" i="1"/>
  <c r="Z55" i="1"/>
  <c r="AA55" i="1"/>
  <c r="Z81" i="1"/>
  <c r="AA81" i="1"/>
  <c r="Z63" i="1"/>
  <c r="AA63" i="1"/>
  <c r="Z51" i="1"/>
  <c r="AA51" i="1"/>
  <c r="Z69" i="1"/>
  <c r="AA69" i="1"/>
  <c r="Z130" i="1"/>
  <c r="AA130" i="1"/>
  <c r="Z403" i="1"/>
  <c r="AA403" i="1"/>
  <c r="Z61" i="1"/>
  <c r="AA61" i="1"/>
  <c r="Z109" i="1"/>
  <c r="AA109" i="1"/>
  <c r="Z325" i="1"/>
  <c r="AA325" i="1"/>
  <c r="Z120" i="1"/>
  <c r="AA120" i="1"/>
  <c r="Z362" i="1"/>
  <c r="AA362" i="1"/>
  <c r="Z371" i="1"/>
  <c r="AA371" i="1"/>
  <c r="Z49" i="1"/>
  <c r="AA49" i="1"/>
  <c r="Z115" i="1"/>
  <c r="AA115" i="1"/>
  <c r="Z303" i="1"/>
  <c r="AA303" i="1"/>
  <c r="Z398" i="1"/>
  <c r="AA398" i="1"/>
  <c r="Z44" i="1"/>
  <c r="AA44" i="1"/>
  <c r="Z45" i="1"/>
  <c r="AA45" i="1"/>
  <c r="Z56" i="1"/>
  <c r="AA56" i="1"/>
  <c r="Z60" i="1"/>
  <c r="AA60" i="1"/>
  <c r="Z344" i="1"/>
  <c r="AA344" i="1"/>
  <c r="Z50" i="1"/>
  <c r="AA50" i="1"/>
  <c r="Z395" i="1"/>
  <c r="AA395" i="1"/>
  <c r="Z318" i="1"/>
  <c r="AA318" i="1"/>
  <c r="Z88" i="1"/>
  <c r="AA88" i="1"/>
  <c r="Z98" i="1"/>
  <c r="AA98" i="1"/>
  <c r="Z27" i="1"/>
  <c r="AA27" i="1"/>
  <c r="Z199" i="1"/>
  <c r="AA199" i="1"/>
  <c r="Z184" i="1"/>
  <c r="AA184" i="1"/>
  <c r="Z187" i="1"/>
  <c r="AA187" i="1"/>
  <c r="Z170" i="1"/>
  <c r="AA170" i="1"/>
  <c r="Z150" i="1"/>
  <c r="AA150" i="1"/>
  <c r="Z110" i="1"/>
  <c r="AA110" i="1"/>
  <c r="Z143" i="1"/>
  <c r="AA143" i="1"/>
  <c r="Z351" i="1"/>
  <c r="AA351" i="1"/>
  <c r="Z329" i="1"/>
  <c r="AA329" i="1"/>
  <c r="Z317" i="1"/>
  <c r="AA317" i="1"/>
  <c r="Z342" i="1"/>
  <c r="AA342" i="1"/>
  <c r="Z361" i="1"/>
  <c r="AA361" i="1"/>
  <c r="Z402" i="1"/>
  <c r="AA402" i="1"/>
  <c r="Z375" i="1"/>
  <c r="AA375" i="1"/>
  <c r="Z226" i="1"/>
  <c r="AA226" i="1"/>
  <c r="Z400" i="1"/>
  <c r="AA400" i="1"/>
  <c r="Z253" i="1"/>
  <c r="AA253" i="1"/>
  <c r="Z107" i="1"/>
  <c r="AA107" i="1"/>
  <c r="Z11" i="1"/>
  <c r="AA11" i="1"/>
  <c r="Z133" i="1"/>
  <c r="AA133" i="1"/>
  <c r="Z85" i="1"/>
  <c r="AA85" i="1"/>
  <c r="Z376" i="1"/>
  <c r="AA376" i="1"/>
  <c r="Z384" i="1"/>
  <c r="AA384" i="1"/>
  <c r="Z289" i="1"/>
  <c r="AA289" i="1"/>
  <c r="Z158" i="1"/>
  <c r="AA158" i="1"/>
  <c r="Z284" i="1"/>
  <c r="AA284" i="1"/>
  <c r="Z260" i="1"/>
  <c r="AA260" i="1"/>
  <c r="Z353" i="1"/>
  <c r="AA353" i="1"/>
  <c r="Z106" i="1"/>
  <c r="AA106" i="1"/>
  <c r="Z394" i="1"/>
  <c r="AA394" i="1"/>
  <c r="Z392" i="1"/>
  <c r="AA392" i="1"/>
  <c r="Z356" i="1"/>
  <c r="AA356" i="1"/>
  <c r="Z312" i="1"/>
  <c r="AA312" i="1"/>
  <c r="Z178" i="1"/>
  <c r="AA178" i="1"/>
  <c r="Z341" i="1"/>
  <c r="AA341" i="1"/>
  <c r="Z389" i="1"/>
  <c r="AA389" i="1"/>
  <c r="Z305" i="1"/>
  <c r="AA305" i="1"/>
  <c r="Z383" i="1"/>
  <c r="AA383" i="1"/>
  <c r="Z381" i="1"/>
  <c r="AA381" i="1"/>
  <c r="Z310" i="1"/>
  <c r="AA310" i="1"/>
  <c r="Z396" i="1"/>
  <c r="AA396" i="1"/>
  <c r="Z73" i="1"/>
  <c r="AA73" i="1"/>
  <c r="Z405" i="1"/>
  <c r="AA405" i="1"/>
  <c r="Z302" i="1"/>
  <c r="AA302" i="1"/>
  <c r="Z385" i="1"/>
  <c r="AA385" i="1"/>
  <c r="Z181" i="1"/>
  <c r="AA181" i="1"/>
  <c r="Z167" i="1"/>
  <c r="AA167" i="1"/>
  <c r="Z313" i="1"/>
  <c r="AA313" i="1"/>
  <c r="Z272" i="1"/>
  <c r="AA272" i="1"/>
  <c r="Z131" i="1"/>
  <c r="AA131" i="1"/>
  <c r="Z70" i="1"/>
  <c r="AA70" i="1"/>
  <c r="Z177" i="1"/>
  <c r="AA177" i="1"/>
  <c r="Z162" i="1"/>
  <c r="AA162" i="1"/>
  <c r="Z140" i="1"/>
  <c r="AA140" i="1"/>
  <c r="Z176" i="1"/>
  <c r="AA176" i="1"/>
  <c r="Z166" i="1"/>
  <c r="AA166" i="1"/>
  <c r="Z359" i="1"/>
  <c r="AA359" i="1"/>
  <c r="Z128" i="1"/>
  <c r="AA128" i="1"/>
  <c r="Z374" i="1"/>
  <c r="AA374" i="1"/>
  <c r="Z259" i="1"/>
  <c r="AA259" i="1"/>
  <c r="Z113" i="1"/>
  <c r="AA113" i="1"/>
  <c r="Z309" i="1"/>
  <c r="AA309" i="1"/>
  <c r="Z155" i="1"/>
  <c r="AA155" i="1"/>
  <c r="Z380" i="1"/>
  <c r="AA380" i="1"/>
  <c r="Z348" i="1"/>
  <c r="AA348" i="1"/>
  <c r="Z114" i="1"/>
  <c r="AA114" i="1"/>
  <c r="Z293" i="1"/>
  <c r="AA293" i="1"/>
  <c r="Z57" i="1"/>
  <c r="AA57" i="1"/>
  <c r="Z225" i="1"/>
  <c r="AA225" i="1"/>
  <c r="Z340" i="1"/>
  <c r="AA340" i="1"/>
  <c r="Z75" i="1"/>
  <c r="AA75" i="1"/>
  <c r="Z334" i="1"/>
  <c r="AA334" i="1"/>
  <c r="Z23" i="1"/>
  <c r="AA23" i="1"/>
  <c r="Z390" i="1"/>
  <c r="AA390" i="1"/>
  <c r="Z263" i="1"/>
  <c r="AA263" i="1"/>
  <c r="Z13" i="1"/>
  <c r="AA13" i="1"/>
  <c r="Z39" i="1"/>
  <c r="AA39" i="1"/>
  <c r="Z37" i="1"/>
  <c r="AA37" i="1"/>
  <c r="Z22" i="1"/>
  <c r="AA22" i="1"/>
  <c r="Z15" i="1"/>
  <c r="AA15" i="1"/>
  <c r="Z42" i="1"/>
  <c r="AA42" i="1"/>
  <c r="Z25" i="1"/>
  <c r="AA25" i="1"/>
  <c r="Z24" i="1"/>
  <c r="AA24" i="1"/>
  <c r="Z21" i="1"/>
  <c r="AA21" i="1"/>
  <c r="Z12" i="1"/>
  <c r="AA12" i="1"/>
  <c r="Z201" i="1"/>
  <c r="AA201" i="1"/>
  <c r="Z31" i="1"/>
  <c r="AA31" i="1"/>
  <c r="Z19" i="1"/>
  <c r="AA19" i="1"/>
  <c r="Z368" i="1"/>
  <c r="AA368" i="1"/>
  <c r="Z180" i="1"/>
  <c r="AA180" i="1"/>
  <c r="Z254" i="1"/>
  <c r="AA254" i="1"/>
  <c r="Z278" i="1"/>
  <c r="AA278" i="1"/>
  <c r="Z295" i="1"/>
  <c r="AA295" i="1"/>
  <c r="Z38" i="1"/>
  <c r="AA38" i="1"/>
  <c r="Z229" i="1"/>
  <c r="AA229" i="1"/>
  <c r="Z3" i="1"/>
  <c r="AA3" i="1"/>
  <c r="Z401" i="1"/>
  <c r="AA401" i="1"/>
  <c r="Z360" i="1"/>
  <c r="AA360" i="1"/>
  <c r="Z230" i="1"/>
  <c r="AA230" i="1"/>
  <c r="Z10" i="1"/>
  <c r="AA10" i="1"/>
  <c r="Z14" i="1"/>
  <c r="AA14" i="1"/>
  <c r="Z30" i="1"/>
  <c r="AA30" i="1"/>
  <c r="Z16" i="1"/>
  <c r="AA16" i="1"/>
  <c r="Z373" i="1"/>
  <c r="AA373" i="1"/>
  <c r="Z6" i="1"/>
  <c r="AA6" i="1"/>
  <c r="Z4" i="1"/>
  <c r="AA4" i="1"/>
  <c r="Z5" i="1"/>
  <c r="AA5" i="1"/>
  <c r="Z7" i="1"/>
  <c r="AA7" i="1"/>
  <c r="Z36" i="1"/>
  <c r="AA36" i="1"/>
  <c r="Z364" i="1"/>
  <c r="AA364" i="1"/>
  <c r="Z308" i="1"/>
  <c r="AA308" i="1"/>
  <c r="Z148" i="1"/>
  <c r="AA148" i="1"/>
  <c r="Z142" i="1"/>
  <c r="AA142" i="1"/>
  <c r="Z41" i="1"/>
  <c r="AA41" i="1"/>
  <c r="Z161" i="1"/>
  <c r="AA161" i="1"/>
  <c r="Z29" i="1"/>
  <c r="AA29" i="1"/>
  <c r="Z206" i="1"/>
  <c r="AA206" i="1"/>
  <c r="Z220" i="1"/>
  <c r="AA220" i="1"/>
  <c r="Z179" i="1"/>
  <c r="AA179" i="1"/>
  <c r="Z349" i="1"/>
  <c r="AA349" i="1"/>
  <c r="Z33" i="1"/>
  <c r="AA33" i="1"/>
  <c r="Z17" i="1"/>
  <c r="AA17" i="1"/>
  <c r="Z34" i="1"/>
  <c r="AA34" i="1"/>
  <c r="Z352" i="1"/>
  <c r="AA352" i="1"/>
  <c r="Z8" i="1"/>
  <c r="AA8" i="1"/>
  <c r="Z363" i="1"/>
  <c r="AA363" i="1"/>
  <c r="Z35" i="1"/>
  <c r="AA35" i="1"/>
  <c r="Z40" i="1"/>
  <c r="AA40" i="1"/>
  <c r="Z18" i="1"/>
  <c r="AA18" i="1"/>
  <c r="Z9" i="1"/>
  <c r="AA9" i="1"/>
  <c r="Z273" i="1"/>
  <c r="AA273" i="1"/>
  <c r="Z2" i="1"/>
  <c r="AA2" i="1"/>
  <c r="Z304" i="1"/>
  <c r="AA304" i="1"/>
  <c r="Z286" i="1"/>
  <c r="AA286" i="1"/>
  <c r="Z141" i="1"/>
  <c r="AA141" i="1"/>
</calcChain>
</file>

<file path=xl/sharedStrings.xml><?xml version="1.0" encoding="utf-8"?>
<sst xmlns="http://schemas.openxmlformats.org/spreadsheetml/2006/main" count="2496" uniqueCount="588">
  <si>
    <t>Area Type</t>
  </si>
  <si>
    <t>District</t>
  </si>
  <si>
    <t>Organization Name</t>
  </si>
  <si>
    <t>Project Title</t>
  </si>
  <si>
    <t>Statewide High Priority</t>
  </si>
  <si>
    <t>District Grant</t>
  </si>
  <si>
    <t>Throughput Score</t>
  </si>
  <si>
    <t>Delay Score</t>
  </si>
  <si>
    <t>Crash Frequency Score</t>
  </si>
  <si>
    <t>Crash Rate Score</t>
  </si>
  <si>
    <t>Access to Jobs</t>
  </si>
  <si>
    <t>Disadvantaged Access to Jobs</t>
  </si>
  <si>
    <t>Multimodal Access Score</t>
  </si>
  <si>
    <t>Air Quality Score</t>
  </si>
  <si>
    <t>Enviro Impact Score</t>
  </si>
  <si>
    <t>Econ Dev Support Score</t>
  </si>
  <si>
    <t>Intermodal Access Score</t>
  </si>
  <si>
    <t>Travel Time Reliability Score</t>
  </si>
  <si>
    <t>Land Use Score</t>
  </si>
  <si>
    <t>Project  Benefit Score</t>
  </si>
  <si>
    <t>Total Project $</t>
  </si>
  <si>
    <t>Score Divided by Total Cost</t>
  </si>
  <si>
    <t>State Rank</t>
  </si>
  <si>
    <t>District Rank</t>
  </si>
  <si>
    <t>App Id</t>
  </si>
  <si>
    <t>A</t>
  </si>
  <si>
    <t>B</t>
  </si>
  <si>
    <t>C</t>
  </si>
  <si>
    <t>D</t>
  </si>
  <si>
    <t>NOVA</t>
  </si>
  <si>
    <t>Hampton Roads</t>
  </si>
  <si>
    <t>Fredericksburg</t>
  </si>
  <si>
    <t>Richmond</t>
  </si>
  <si>
    <t>Salem</t>
  </si>
  <si>
    <t>Staunton</t>
  </si>
  <si>
    <t>Culpeper</t>
  </si>
  <si>
    <t>Lynchburg</t>
  </si>
  <si>
    <t>Bristol</t>
  </si>
  <si>
    <t>Northern Virginia Transportation Commission</t>
  </si>
  <si>
    <t>Hampton Roads Transportation Planning Organization</t>
  </si>
  <si>
    <t>Prince William County</t>
  </si>
  <si>
    <t>Fairfax County</t>
  </si>
  <si>
    <t>Loudoun County</t>
  </si>
  <si>
    <t>George Washington Regional Commission</t>
  </si>
  <si>
    <t>Fredericksburg Area Metropolitan Planning Organization</t>
  </si>
  <si>
    <t>Arlington County</t>
  </si>
  <si>
    <t>CTB</t>
  </si>
  <si>
    <t>Dumfries Town</t>
  </si>
  <si>
    <t>Richmond Regional Transportation Planning Organization</t>
  </si>
  <si>
    <t>Norfolk City</t>
  </si>
  <si>
    <t>Prince George County</t>
  </si>
  <si>
    <t>Caroline County</t>
  </si>
  <si>
    <t>Alexandria City</t>
  </si>
  <si>
    <t>Bedford County</t>
  </si>
  <si>
    <t>Herndon Town</t>
  </si>
  <si>
    <t>Franklin County</t>
  </si>
  <si>
    <t>Virginia Beach City</t>
  </si>
  <si>
    <t>Central Shenandoah Planning District Commission</t>
  </si>
  <si>
    <t>Accomack County</t>
  </si>
  <si>
    <t>James City County</t>
  </si>
  <si>
    <t>Chesterfield County</t>
  </si>
  <si>
    <t>Richmond City</t>
  </si>
  <si>
    <t>Charlottesville-Albemarle Metropolitan Planning Organization</t>
  </si>
  <si>
    <t>Charlottesville City</t>
  </si>
  <si>
    <t>Roanoke Valley Transportation Planning Organization</t>
  </si>
  <si>
    <t>Frederick County</t>
  </si>
  <si>
    <t>York County</t>
  </si>
  <si>
    <t>Falls Church City</t>
  </si>
  <si>
    <t>Spotsylvania County</t>
  </si>
  <si>
    <t>Suffolk City</t>
  </si>
  <si>
    <t>Leesburg Town</t>
  </si>
  <si>
    <t>Pittsylvania County</t>
  </si>
  <si>
    <t>Northampton County</t>
  </si>
  <si>
    <t>Giles County</t>
  </si>
  <si>
    <t>Henrico County</t>
  </si>
  <si>
    <t>Northern Shenandoah Valley Regional Commission</t>
  </si>
  <si>
    <t>Charlotte County</t>
  </si>
  <si>
    <t>Appomattox County</t>
  </si>
  <si>
    <t>Greater Roanoke Transit Company</t>
  </si>
  <si>
    <t>Tri-Cities Area Metropolitan Planning Organization</t>
  </si>
  <si>
    <t>Petersburg City</t>
  </si>
  <si>
    <t>Poquoson City</t>
  </si>
  <si>
    <t>Fairfax City</t>
  </si>
  <si>
    <t>Newport News City</t>
  </si>
  <si>
    <t>Christiansburg Town</t>
  </si>
  <si>
    <t>Lynchburg City</t>
  </si>
  <si>
    <t>Waynesboro City</t>
  </si>
  <si>
    <t>Hampton City</t>
  </si>
  <si>
    <t>Louisa County</t>
  </si>
  <si>
    <t>Augusta County</t>
  </si>
  <si>
    <t>Greene County</t>
  </si>
  <si>
    <t>Rocky Mount Town</t>
  </si>
  <si>
    <t>Albemarle County</t>
  </si>
  <si>
    <t>Danville City</t>
  </si>
  <si>
    <t>Chesapeake City</t>
  </si>
  <si>
    <t>Staunton City</t>
  </si>
  <si>
    <t>New River Valley Metropolitan Planning Organization</t>
  </si>
  <si>
    <t>Campbell County</t>
  </si>
  <si>
    <t>Warren County</t>
  </si>
  <si>
    <t>Cumberland Plateau Planning District Commission</t>
  </si>
  <si>
    <t>Powhatan County</t>
  </si>
  <si>
    <t>Roanoke Valley-Alleghany Regional Commission</t>
  </si>
  <si>
    <t>Williamsburg City</t>
  </si>
  <si>
    <t>Roanoke County</t>
  </si>
  <si>
    <t>Roanoke City</t>
  </si>
  <si>
    <t>Salem City</t>
  </si>
  <si>
    <t>Rockingham County</t>
  </si>
  <si>
    <t>Rockbridge County</t>
  </si>
  <si>
    <t>Gloucester County</t>
  </si>
  <si>
    <t>Hanover County</t>
  </si>
  <si>
    <t>Stafford County</t>
  </si>
  <si>
    <t>New Kent County</t>
  </si>
  <si>
    <t>Winchester City</t>
  </si>
  <si>
    <t>Cumberland County</t>
  </si>
  <si>
    <t>Culpeper County</t>
  </si>
  <si>
    <t>Greensville County</t>
  </si>
  <si>
    <t>Carroll County</t>
  </si>
  <si>
    <t>Vienna Town</t>
  </si>
  <si>
    <t>Blacksburg Town</t>
  </si>
  <si>
    <t>Harrisonburg City</t>
  </si>
  <si>
    <t>Colonial Heights City</t>
  </si>
  <si>
    <t>Washington County</t>
  </si>
  <si>
    <t>Win-Fred Metropolitan Planning Organization</t>
  </si>
  <si>
    <t>Bristol City</t>
  </si>
  <si>
    <t>Amelia County</t>
  </si>
  <si>
    <t>Scott County</t>
  </si>
  <si>
    <t>Lexington City</t>
  </si>
  <si>
    <t>Ashland Town</t>
  </si>
  <si>
    <t>Henry County</t>
  </si>
  <si>
    <t>Radford City</t>
  </si>
  <si>
    <t>Prince Edward County</t>
  </si>
  <si>
    <t>Wise County</t>
  </si>
  <si>
    <t>Staunton-Augusta-Waynesboro Metropolitan Planning Organization</t>
  </si>
  <si>
    <t>Fauquier County</t>
  </si>
  <si>
    <t>Halifax County</t>
  </si>
  <si>
    <t>Warrenton Town</t>
  </si>
  <si>
    <t>Hopewell City</t>
  </si>
  <si>
    <t>Abingdon Town</t>
  </si>
  <si>
    <t>Williamsburg Area Transit Authority (WATA)</t>
  </si>
  <si>
    <t>Vinton Town</t>
  </si>
  <si>
    <t>Smyth County</t>
  </si>
  <si>
    <t>Orange County</t>
  </si>
  <si>
    <t>Botetourt County</t>
  </si>
  <si>
    <t>Danville Metropolitan Planning Organization</t>
  </si>
  <si>
    <t>Buchanan County</t>
  </si>
  <si>
    <t>Surry County</t>
  </si>
  <si>
    <t>Big Stone Gap Town</t>
  </si>
  <si>
    <t>Russell County</t>
  </si>
  <si>
    <t>Altavista Town</t>
  </si>
  <si>
    <t>Galax City</t>
  </si>
  <si>
    <t>Pulaski County</t>
  </si>
  <si>
    <t>Marion Town</t>
  </si>
  <si>
    <t>Luray Town</t>
  </si>
  <si>
    <t>South Boston Town</t>
  </si>
  <si>
    <t>Dinwiddie County</t>
  </si>
  <si>
    <t>Nelson County</t>
  </si>
  <si>
    <t>Bluefield Town</t>
  </si>
  <si>
    <t>Amherst County</t>
  </si>
  <si>
    <t>Farmville Town</t>
  </si>
  <si>
    <t>Montgomery County</t>
  </si>
  <si>
    <t>Blackstone Town</t>
  </si>
  <si>
    <t>Southside Planning District Commission</t>
  </si>
  <si>
    <t>Fluvanna County</t>
  </si>
  <si>
    <t>King George County</t>
  </si>
  <si>
    <t>Lee County</t>
  </si>
  <si>
    <t>Wytheville Town</t>
  </si>
  <si>
    <t>Essex County</t>
  </si>
  <si>
    <t>South Hill Town</t>
  </si>
  <si>
    <t>Wise Town</t>
  </si>
  <si>
    <t>Westmoreland County</t>
  </si>
  <si>
    <t>Tazewell Town</t>
  </si>
  <si>
    <t>Bland County</t>
  </si>
  <si>
    <t>Page County</t>
  </si>
  <si>
    <t>Tazewell County</t>
  </si>
  <si>
    <t>Isle of Wight County</t>
  </si>
  <si>
    <t>Buckingham County</t>
  </si>
  <si>
    <t>King William County</t>
  </si>
  <si>
    <t>Floyd County</t>
  </si>
  <si>
    <t>Patrick County</t>
  </si>
  <si>
    <t>Wythe County</t>
  </si>
  <si>
    <t>VRE Fredericksburg Line Capacity Expansion</t>
  </si>
  <si>
    <t>I-64 Southside Widening and High Rise Bridge - Phase 1</t>
  </si>
  <si>
    <t>I-64/I-264 Interchange Improvements</t>
  </si>
  <si>
    <t>Route 234 At Balls Ford Intrchng and Rel/Widen Balls Ford Rd</t>
  </si>
  <si>
    <t>VA 286 - Popes Head Road Interchange</t>
  </si>
  <si>
    <t>Loudoun County Parkway (Shellhorn Road to US Route 50)</t>
  </si>
  <si>
    <t>107714: Improve Brooke and Leeland VRE Sta, Const PS VRE Sta</t>
  </si>
  <si>
    <t>Route 29 Widening (Union Mill Road to Buckley's Gate Drive)</t>
  </si>
  <si>
    <t>Arcola Boulevard (Route 50 to Route 606)</t>
  </si>
  <si>
    <t>Rappahannock River Crossing - Northbound (I-95 CD Lanes)</t>
  </si>
  <si>
    <t>Neabsco Mills Road Widening w/ Potomac Town Center Garage</t>
  </si>
  <si>
    <t>Rosslyn-Ballston corridor multimodal connections</t>
  </si>
  <si>
    <t>Dulles West Boulevard(Loudoun County Pkwy to Northstar Blvd)</t>
  </si>
  <si>
    <t>Northstar Boulevard (Braddock Road to Shreveport Drive)</t>
  </si>
  <si>
    <t>Columbia Pike Smart Corridor</t>
  </si>
  <si>
    <t>Prentice Drive Extension (Shellhorn Road to Lockridge Road)</t>
  </si>
  <si>
    <t>Route 460 Project Southeast Virginia</t>
  </si>
  <si>
    <t>Route 1 (Fraley Boulevard) Widening</t>
  </si>
  <si>
    <t>I-95 Auxiliary Lanes (nb &amp; sb) between Rte. 288 and Rte. 10</t>
  </si>
  <si>
    <t>1A - Northstar Boulevard (U.S. 50 to Shreveport Drive)</t>
  </si>
  <si>
    <t>I-64 Widening (Exit 205 Bottoms Bridge to Exit 211 Rte. 106)</t>
  </si>
  <si>
    <t>Brambleton Avenue/Tidewater Drive Intersection Improvements</t>
  </si>
  <si>
    <t>Rt.106 &amp; Rt. 630 Intersection Safety Project (CH &amp; BH Roads)</t>
  </si>
  <si>
    <t>Shellhorn Rd/Sterling Blvd(LoudounCountyPkwy to Randolph Dr)</t>
  </si>
  <si>
    <t>Chilesburg-Route 738/639 Intersection Safety Improvements</t>
  </si>
  <si>
    <t>Brambleton Avenue/Park Avenue Intersection Improvements</t>
  </si>
  <si>
    <t>DASH Bus Service and Facility Expansion</t>
  </si>
  <si>
    <t>Patriot Place Roundabout</t>
  </si>
  <si>
    <t>West End Transitway - Southern Towers Transit Facilities</t>
  </si>
  <si>
    <t>Richmond Highway-Bus Rapid Transit</t>
  </si>
  <si>
    <t>East Elden Street Widening and Improvements</t>
  </si>
  <si>
    <t>Route 1/Jeff Davis Widening from Cardinal/Neabsco to Rte 234</t>
  </si>
  <si>
    <t>Southway Regional Business Park Project</t>
  </si>
  <si>
    <t>Cleveland Street Phase IV</t>
  </si>
  <si>
    <t>Richmond Highway Widening (Mt Vernon Hwy to Napper Rd)</t>
  </si>
  <si>
    <t>Interstate 81 Exit 235 Weyers Cave - Truck Climbing Lanes</t>
  </si>
  <si>
    <t>Route 13, Route 2702 &amp; Route 695 Temperanceville/Saxis Road</t>
  </si>
  <si>
    <t>Skiffes Creek Connector</t>
  </si>
  <si>
    <t>BBC Ph 2 - NB288Ramp, BBC, Brad McNeer Connector, SB288Ramp</t>
  </si>
  <si>
    <t>B US60 / Downtown Expressway Gateway Pedestrian Improvements</t>
  </si>
  <si>
    <t>Evergreen Mills Road (Northstar Blvd to Loudoun County Pkwy)</t>
  </si>
  <si>
    <t>Exit 124 (Interstate 64)</t>
  </si>
  <si>
    <t>BBC Ph 1 - Bailey Bridge Connector, Brad McNeer Connector</t>
  </si>
  <si>
    <t>West Main Street Streetscape</t>
  </si>
  <si>
    <t>I-95/10 Interchange - Signalize Ramps, Aux.Lanes,PNR Exit 58</t>
  </si>
  <si>
    <t>I-81 Northbound Auxiliary Lane between Exit 140 and 141</t>
  </si>
  <si>
    <t>Widen Telegraph Road from Minnieville to Prince William Pkwy</t>
  </si>
  <si>
    <t>SB Rte. 288 to WB US 360 Off-Ramp, US 360 PNR Lot</t>
  </si>
  <si>
    <t>SB Rt. 288 to WB US 360 WB Off-Ramp, US 360 PNR Lot</t>
  </si>
  <si>
    <t>I-95/I-64 Overlap: Corridorwide Lighting</t>
  </si>
  <si>
    <t>I-81 Southbound Auxiliary Lane between Exit 141 and 140</t>
  </si>
  <si>
    <t>I-264 W Off-ramp at Ballentine Boulevard</t>
  </si>
  <si>
    <t>Powhite Parkway Extension (Watermill Pkwy. to Woolridge Rd.)</t>
  </si>
  <si>
    <t>Hampton Boulevard and Terminal Boulevard Grade Separation</t>
  </si>
  <si>
    <t>Route 37 and Warrior Drive</t>
  </si>
  <si>
    <t>H US360 Hull Street Phase I and II</t>
  </si>
  <si>
    <t>Route 17 Widening between Route 630 and Route 173</t>
  </si>
  <si>
    <t>I-95/Willis Road Interchange Improvement - Roundabout</t>
  </si>
  <si>
    <t>Laskin Road Phase I-A</t>
  </si>
  <si>
    <t>Park Avenue Multimodal Improvements</t>
  </si>
  <si>
    <t>Westwind Drive (Loudoun County Parkway to Route 606)</t>
  </si>
  <si>
    <t>I US360 Hull Street Safety / Operations Improvements Phase I</t>
  </si>
  <si>
    <t>Route 208 and Hood Drive Intersection Improvement</t>
  </si>
  <si>
    <t>Free Bridge Congestion Relief</t>
  </si>
  <si>
    <t>I-95 Exit 126, Route 1 Southbound onto Southpoint Parkway</t>
  </si>
  <si>
    <t>Kings Highway Bridge Project</t>
  </si>
  <si>
    <t>Balls Ford Road Widening - Groveton Road to Route 234 Bus.</t>
  </si>
  <si>
    <t>Indian River Road Phase VII-B</t>
  </si>
  <si>
    <t>Nash Road Extension from Beach Road to Route 10</t>
  </si>
  <si>
    <t>Seven Corners Ring Road (Phase 1A Segment 1A)</t>
  </si>
  <si>
    <t>Route 234 Bypass at Dumfries/PWP/Brentsville Rd Interchange</t>
  </si>
  <si>
    <t>Rte 15 Leesburg Bypass Interchange with Edwards Ferry Road</t>
  </si>
  <si>
    <t>Broad Street Multimodal Improvements</t>
  </si>
  <si>
    <t>Berry Hill Road Improvements</t>
  </si>
  <si>
    <t>Stone Road - Northampton County</t>
  </si>
  <si>
    <t>I-81 Southbound Auxiliary Lane between Exit 143 and 141</t>
  </si>
  <si>
    <t>Safety Improvements to Route 670 and Route 834</t>
  </si>
  <si>
    <t>Traffic Adaptive Signal Control Fiber Optic</t>
  </si>
  <si>
    <t>North Suffolk Connector</t>
  </si>
  <si>
    <t>Route 37 Extension I-81 Exit 310 to Route 522</t>
  </si>
  <si>
    <t>Route 7/ Route 287 Interchange</t>
  </si>
  <si>
    <t>RTE 100 ENHANCEMENT</t>
  </si>
  <si>
    <t>Magellan Parkway Extension Project - Alternate Application</t>
  </si>
  <si>
    <t>Magellan Parkway Extension Project - Original Application</t>
  </si>
  <si>
    <t>Van Dorn Metro Multimodal Bridge</t>
  </si>
  <si>
    <t>Barracks Road at Emmet Street Intersection Improvements</t>
  </si>
  <si>
    <t>D US360 Hull Street Streetscape from 9th St to Mayo Bridge</t>
  </si>
  <si>
    <t>I-81 Exit 296 Accel/Decel Lane Extensions</t>
  </si>
  <si>
    <t>Route 7/ Route 690 Interchange</t>
  </si>
  <si>
    <t>Route 1 &amp; 123 Interchange</t>
  </si>
  <si>
    <t>Route 15 &amp; 360 Roundabout</t>
  </si>
  <si>
    <t>Old Courthouse Road Improvement Project</t>
  </si>
  <si>
    <t>Smart Way Vehicle Expansion Project</t>
  </si>
  <si>
    <t>Granby Street Bike Lanes</t>
  </si>
  <si>
    <t>I-85 NB to I-95 SB - Tri-Cities MPO HB2 Priority 1</t>
  </si>
  <si>
    <t>I-85 NB to I-95 SB-Tri-Cities MPO HB2 Priority #1</t>
  </si>
  <si>
    <t>Route 11 North Widening</t>
  </si>
  <si>
    <t>Broad Street Pedestrian and Transit Stop Improvements</t>
  </si>
  <si>
    <t>Acquisition of Transit Buses</t>
  </si>
  <si>
    <t>Route 171 Widening - 2016</t>
  </si>
  <si>
    <t>Frontier Drive Extension</t>
  </si>
  <si>
    <t>George Snyder Trail</t>
  </si>
  <si>
    <t>Soapstone Connector/Dulles Toll Road Overpass</t>
  </si>
  <si>
    <t>Farmwell Road (Smith Switch Rd to Ashburn Rd)</t>
  </si>
  <si>
    <t>Pacific Boulevard (Route 28 to Old Ox Road)</t>
  </si>
  <si>
    <t>Jefferson Avenue at Yorktown Road Intersection Improvements</t>
  </si>
  <si>
    <t>N. Franklin Street - Peppers Ferry Road Connector Route</t>
  </si>
  <si>
    <t>RTE 221 - INTERSECTION IMPROVEMENTS.</t>
  </si>
  <si>
    <t>Lew Dewitt - Rosser Connector</t>
  </si>
  <si>
    <t>Coliseum Drive Extension Phase B</t>
  </si>
  <si>
    <t>Route 208 Upgrade UPC104110</t>
  </si>
  <si>
    <t>Mill Place Parkway Improvements</t>
  </si>
  <si>
    <t>Route 670 Connector Road</t>
  </si>
  <si>
    <t>Backlick Run Trail Phase I</t>
  </si>
  <si>
    <t>Intersection Realignment/Improvement: US 220 Business/SR 40</t>
  </si>
  <si>
    <t>Route 151/US 250 Intersection Improvements</t>
  </si>
  <si>
    <t>Arnett Boulevard Improvements</t>
  </si>
  <si>
    <t>I-95/I-64 Overlap: Emergency Pull-Offs</t>
  </si>
  <si>
    <t>Great Bridge Blvd Right Turn Lane</t>
  </si>
  <si>
    <t>Staunton Crossing Street Extension</t>
  </si>
  <si>
    <t>Meadowville Technology Parkway at I-295 Widening</t>
  </si>
  <si>
    <t>Loudoun Park and Ride</t>
  </si>
  <si>
    <t>Extension of the Smart Road to I 81</t>
  </si>
  <si>
    <t>Richmond-Henrico Turnpike Improvements</t>
  </si>
  <si>
    <t>1B - Northstar Boulevard (Braddock Road to US 50)</t>
  </si>
  <si>
    <t>Construct Summit School Road From Existing to Telegraph Road</t>
  </si>
  <si>
    <t>Route 501 Passing Lanes</t>
  </si>
  <si>
    <t>Rte. 658/Rockland Rd. NS Railway Bridge</t>
  </si>
  <si>
    <t>Route 20/649 Intersection Improvements</t>
  </si>
  <si>
    <t>Twin Lake-Kensington Bike/Ped Connector</t>
  </si>
  <si>
    <t>E Smart Cities: Centralized Transit SP / EV Preemption</t>
  </si>
  <si>
    <t>J US1/US301 Freight Corridor Improvements</t>
  </si>
  <si>
    <t>Coalfields Expressway (Rte 121) - Doe Branch</t>
  </si>
  <si>
    <t>Weyers Cave Road (Rt. 256) Widening Project</t>
  </si>
  <si>
    <t>Richmond-Henrico Turnpike Improvements - Northern Segment</t>
  </si>
  <si>
    <t>I-81 Exit 300 Southbound Acceleration Lane Extension</t>
  </si>
  <si>
    <t>Exit 317 and Redbud Road</t>
  </si>
  <si>
    <t>Rt. 711 &amp; Rt. 607 Intersection Improvements</t>
  </si>
  <si>
    <t>I-81 Southbound Auxiliary Lane Exit 150 to Weigh Station</t>
  </si>
  <si>
    <t>I-81 Southbound Safety Improvements MM167.4 to MM169.5</t>
  </si>
  <si>
    <t>Lafayette Blvd and Harrison Road</t>
  </si>
  <si>
    <t>Route 240/US 250 Intersection Improvements</t>
  </si>
  <si>
    <t>Waxpool Rd/Loudoun County Pkwy Intersection Improvements</t>
  </si>
  <si>
    <t>Ironbound Road Phase 2</t>
  </si>
  <si>
    <t>Route 208-522 Intersection Improvements</t>
  </si>
  <si>
    <t>I-95/Willis Road Interchange – Area Roadway Improvements</t>
  </si>
  <si>
    <t>Richmond Avenue Road Diet and Roundabout</t>
  </si>
  <si>
    <t>McVitty Road and Old Cave Spring Road Improvements</t>
  </si>
  <si>
    <t>Franklin Rd Sidewalk Improvements from 3100 block to Rt. 220</t>
  </si>
  <si>
    <t>Downtown Salem Intersection and Streetscape Improvements</t>
  </si>
  <si>
    <t>Rt. 704 Realignment</t>
  </si>
  <si>
    <t>Hollins Road and Orange Avenue Intersection Improvements</t>
  </si>
  <si>
    <t>Route 419 and Route 221 Adaptive Traffic Control</t>
  </si>
  <si>
    <t>Raphine Exit 205/Raphine Road (Route 606)</t>
  </si>
  <si>
    <t>Route 614 Reconstruction - Hickory Fork Road</t>
  </si>
  <si>
    <t>Van Buren, New Road &amp; Bridge</t>
  </si>
  <si>
    <t>U.S. Route 360/Lee Davis Rd Intersection (UPC 13551)</t>
  </si>
  <si>
    <t>3.	Stafford - Butler Road Widening</t>
  </si>
  <si>
    <t>Bridge over I95 and Widening of Harrison Rd - Salem Chuch Rd</t>
  </si>
  <si>
    <t>Route 9/Route 287 Roundabout</t>
  </si>
  <si>
    <t>North Enon Church Road Widening</t>
  </si>
  <si>
    <t>Richmond-Henrico Turnpike Improvements - Southern Segment</t>
  </si>
  <si>
    <t>Kentuck Road Improvements</t>
  </si>
  <si>
    <t>Valley View Boulevard Extension</t>
  </si>
  <si>
    <t>Cold Harbor (Rt 156) and Catlin Rd (Rt. 1440) Left-Turn Lane</t>
  </si>
  <si>
    <t>State Route 155 Shoulder Wedging and Bicycle Accommodations</t>
  </si>
  <si>
    <t>Meeting St Extended</t>
  </si>
  <si>
    <t>Route 171 Widening between Route 600 and Poquoson city line</t>
  </si>
  <si>
    <t>Winterpock Rd (Rt 360-0.25 mi S of Royal Birkdale) Widening</t>
  </si>
  <si>
    <t>George Washington Highway Widening</t>
  </si>
  <si>
    <t>Mason Creek Greenway Phase 3 - 419 Multimodal Improvements</t>
  </si>
  <si>
    <t>Green Circle Trail - Final Phases</t>
  </si>
  <si>
    <t>Route 171 (Victory Boulevard) Widening:  Poquoson Segment</t>
  </si>
  <si>
    <t>Pedestrian/Streetscape Improvements on Rte 17B -Main St</t>
  </si>
  <si>
    <t>Parkway Drive Extension to S. Franklin Street</t>
  </si>
  <si>
    <t>Route 208 and Breckenridge Drive Intersection Improvements</t>
  </si>
  <si>
    <t>Rt. 360 (Woodlake to Otterdale) Widening</t>
  </si>
  <si>
    <t>Valley Metro's Route 91/92 Vehicle Expansion Project</t>
  </si>
  <si>
    <t>Sulphur Springs Road Intersection Improvements</t>
  </si>
  <si>
    <t>Route 13 &amp; Route 175 Chincoteague Road</t>
  </si>
  <si>
    <t>Otterdale Rd (Rt 360 to north of Foxcreek Crossing) Widening</t>
  </si>
  <si>
    <t>Route 171 Widening between Route 17 and Route 134</t>
  </si>
  <si>
    <t>Harrowgate Road/Cougar Trail - Pedestrian Improvements</t>
  </si>
  <si>
    <t>Columbia Road (690) and Cartersville Road (45)</t>
  </si>
  <si>
    <t>Rt. 15/29 Business Widening Including Pedestrian/Bike Access</t>
  </si>
  <si>
    <t>Power Plant Pkwy Sidewalks</t>
  </si>
  <si>
    <t>Richmond Avenue-Statler Boulevard Intersection Improvements</t>
  </si>
  <si>
    <t>301 South Median Crossover Project</t>
  </si>
  <si>
    <t>Lewis &amp; Clarke Dr Extension to Innovation Dr/Airport Rd</t>
  </si>
  <si>
    <t>Interstate 77, Exit 1 and Route 620 Improvements</t>
  </si>
  <si>
    <t>Route 123 &amp; 243 Traffic Signal Upgrades</t>
  </si>
  <si>
    <t>Expansion Bus Purchase (2 60’ Articulated)</t>
  </si>
  <si>
    <t>13th Street/ Hollins Road Improvements</t>
  </si>
  <si>
    <t>I-81 Exit 247 Bridge and Interchange Improvements</t>
  </si>
  <si>
    <t>Interstate 81 Exit 235 Access Improvements</t>
  </si>
  <si>
    <t>Boulevard Modernization Project</t>
  </si>
  <si>
    <t>Widen US 11 between BVU to Exit 13</t>
  </si>
  <si>
    <t>Crosstrail Boulevard (Kincaid Blvd to Russell Branch Pkwy)</t>
  </si>
  <si>
    <t>Exit 118 WB I64/NB Route29</t>
  </si>
  <si>
    <t>Route 1 (Marina Dr. to Merriewood Rd.) Sidewalk</t>
  </si>
  <si>
    <t>Plantation Road Bicycle, Pedestrian and Streetscape Phase II</t>
  </si>
  <si>
    <t>I-81 Exit 315 Northbound Deceleration Lane Extension</t>
  </si>
  <si>
    <t>Mt. Clinton Pike Road Improvements</t>
  </si>
  <si>
    <t>US 11 Widening Phase 3 Alexis to Old Airport Road</t>
  </si>
  <si>
    <t>Rte. 288 ITS Improvements - Phase 1 (Goochland and Powhatan)</t>
  </si>
  <si>
    <t>Widen US 11 between US 58 to Enterprise Rd (SR 704)</t>
  </si>
  <si>
    <t>George Washington Memorial Highway - Route 17 Widening</t>
  </si>
  <si>
    <t>Centralia at Old Wrexham and Holly Trace Left Turn Lanes</t>
  </si>
  <si>
    <t>Route 38 &amp; 614 Sidewalk and Roundabout Project</t>
  </si>
  <si>
    <t>Route 58 Climbing Lane (Complete)</t>
  </si>
  <si>
    <t>West Main Street Sidewalk</t>
  </si>
  <si>
    <t>Lexington North Main Street Complete Streets Entry Corridor</t>
  </si>
  <si>
    <t>RTE 1 ARBOR OAK TO ASHCAKE</t>
  </si>
  <si>
    <t>A - Gillies Creek Greenway</t>
  </si>
  <si>
    <t>University Boulevard Extension</t>
  </si>
  <si>
    <t>Cogbill/Hopkins/Chippenham - Park and Ride Lot</t>
  </si>
  <si>
    <t>Park and Ride Lot - US 360 at Chital Drive</t>
  </si>
  <si>
    <t>Atlantic Boulevard Pedestrian Improvements</t>
  </si>
  <si>
    <t>Coalfields Expressway Rte 121/460 Poplar Creek Phase B</t>
  </si>
  <si>
    <t>220 Expressway Acceleration Lane Improvement</t>
  </si>
  <si>
    <t>Rt. 682 Friedens Church Road Intersection Realignment</t>
  </si>
  <si>
    <t>Virginia Avenue (US220 Bus) Pedestrian Safety Accommodation</t>
  </si>
  <si>
    <t>Courthouse Road Trail (Salem Church Rd to Courts Complex Rd)</t>
  </si>
  <si>
    <t>Intersection Improvements to US 11 at Old Airport Road</t>
  </si>
  <si>
    <t>UPC 106710 - East Main Street Route 460 Phase II</t>
  </si>
  <si>
    <t>Tyler Avenue (Rt. 177) - East Main St. (Rt. 11)  Connector</t>
  </si>
  <si>
    <t>US 460/VA 626 Intersection (Prospect)</t>
  </si>
  <si>
    <t>Innovation Highway</t>
  </si>
  <si>
    <t>Waynesboro Towne Center Park &amp; Ride</t>
  </si>
  <si>
    <t>Capitol Landing Road at Bypass Road Intersection</t>
  </si>
  <si>
    <t>Rt 28 &amp; Schoolhouse Road (Rt 661) Intersection Improvements</t>
  </si>
  <si>
    <t>US 250/Radford Lane Roundabout</t>
  </si>
  <si>
    <t>Warwick Blvd. Widening - Nettles Drive to Oyster Point Road</t>
  </si>
  <si>
    <t>Lockridge Road (Old Ox Rd to Prentice Dr)</t>
  </si>
  <si>
    <t>I-81 Exit 313 Interchange Improvement</t>
  </si>
  <si>
    <t>Ironbound Road Phase 3</t>
  </si>
  <si>
    <t>US 501/Route 628 Intersection</t>
  </si>
  <si>
    <t>Broadview Avenue Access Management Improvements</t>
  </si>
  <si>
    <t>Courthouse Road Improvements</t>
  </si>
  <si>
    <t>I-81 Exit 247 Interchange Improvements</t>
  </si>
  <si>
    <t>Erickson Avenue Phase 4</t>
  </si>
  <si>
    <t>French Moore Jr. Boulevard Extension</t>
  </si>
  <si>
    <t>Bus Expansion &amp; Three Expansion Bus Shelters</t>
  </si>
  <si>
    <t>Improve Intersection of Frost w/Broadview-W.Shirley Avenues</t>
  </si>
  <si>
    <t>1.	Stafford - Route 1/Enon Road Intersection and Roadway IMP</t>
  </si>
  <si>
    <t>Route 106 at I-64 Overpass and Intersection Improvements</t>
  </si>
  <si>
    <t>Walnut Avenue Improvement Project</t>
  </si>
  <si>
    <t>Moccasin Gap Bypass</t>
  </si>
  <si>
    <t>L James River Branch - Rail to Trail Greenway</t>
  </si>
  <si>
    <t>Elkhardt Road - Roadway, Pedestrian, and Bike Improvements</t>
  </si>
  <si>
    <t>Neabsco Mills Road Widening</t>
  </si>
  <si>
    <t>Route 15 Improvement with Railroad Overpass</t>
  </si>
  <si>
    <t>Seaboard Coastline Trail</t>
  </si>
  <si>
    <t>Route 751 Improvements</t>
  </si>
  <si>
    <t>VA 613/ VA 262 Diamond Interchange</t>
  </si>
  <si>
    <t>US 11 at Railroad Drive Intersection Improvements</t>
  </si>
  <si>
    <t>Route 601 Low-Speed Curve Realignment #2</t>
  </si>
  <si>
    <t>Wellington Road Widening from Devlin Road to Rt. 234 bypass</t>
  </si>
  <si>
    <t>Parham Road Pedestrian and Transit Stop Improvements</t>
  </si>
  <si>
    <t>Woolridge &amp; Otterdale Widening</t>
  </si>
  <si>
    <t>Widen US 11 between Highlands Shopping Center to BVU</t>
  </si>
  <si>
    <t>Hicks Road (Mt. Gilead-Cardiff Lane) Reconstruction</t>
  </si>
  <si>
    <t>Deer Run Sidewalk</t>
  </si>
  <si>
    <t>Route 622, Lynbrook Road</t>
  </si>
  <si>
    <t>Arch Road Roundabout</t>
  </si>
  <si>
    <t>I-95 and South Crater Road - MPO HB2 Priority 2</t>
  </si>
  <si>
    <t>I-95 and South Crater Road-MPO HB2  Priority #2</t>
  </si>
  <si>
    <t>Ecoff Avenue - Road and Pedestrian Improvements</t>
  </si>
  <si>
    <t>Route 171 Widening between Route 134 and Big Bethel Road</t>
  </si>
  <si>
    <t>Route 15-33 Intersection Improvements</t>
  </si>
  <si>
    <t>I-81/Route 8 (Exit 114) Interchange Reconstruction</t>
  </si>
  <si>
    <t>Route 15-22 Intersection Improvements</t>
  </si>
  <si>
    <t>Exit 150 Park and Ride</t>
  </si>
  <si>
    <t>US 58/Route 751 Intersection</t>
  </si>
  <si>
    <t>Hopkins Road Sidewalk (Bonniebank Road to S. Melody Road)</t>
  </si>
  <si>
    <t>GRTC's Automatic Vehicle Locator/Real-Time Project</t>
  </si>
  <si>
    <t>Mt. Cross Rd./Whitmell School Rd. Intersection Improvements</t>
  </si>
  <si>
    <t>Route 13 Industrial Park Traffic Light</t>
  </si>
  <si>
    <t>New Commuter Parking Lot for Route 3 East (Stafford)</t>
  </si>
  <si>
    <t>Route 83 Shoulder Improvements - Segment 2</t>
  </si>
  <si>
    <t>I-81 Exit 35 (State Route 107) Interchange Modifications</t>
  </si>
  <si>
    <t>Rio Mills Rd/Berkmar Dr Extended Connection</t>
  </si>
  <si>
    <t>US 11 at SR 107 Intersection Improvements (No Radius)</t>
  </si>
  <si>
    <t>US 11 at SR 107 Intersection Improvements (with Radius)</t>
  </si>
  <si>
    <t>Intersection of Colonial Trail East and Route 617</t>
  </si>
  <si>
    <t>Gilley Avenue Corridor Safety Improvements</t>
  </si>
  <si>
    <t>Route 80 Project 3</t>
  </si>
  <si>
    <t>Lynch Mill / Clarion Road Intersection Improvements</t>
  </si>
  <si>
    <t>E. Stuart Drive Sidewalk Project</t>
  </si>
  <si>
    <t>Elbow Road Phase II Roadway Improvements</t>
  </si>
  <si>
    <t>Route 11 Traffic Improvements Project - Pulaski County</t>
  </si>
  <si>
    <t>Jefferson Avenue Widening Kings Ridge to Industrial Park</t>
  </si>
  <si>
    <t>Harpersville Rd/Saunders Rd. Widening Rt. 17 to City Line</t>
  </si>
  <si>
    <t>Rte. 55 East/John Marshall Highway</t>
  </si>
  <si>
    <t>US 11 at SR 16 Intersection Improvements</t>
  </si>
  <si>
    <t>West Main Street Intersection Improvements</t>
  </si>
  <si>
    <t>Hamiltion Blvd. Corridor Improvements</t>
  </si>
  <si>
    <t>Route 83 Shoulder Improvements - Segment 1</t>
  </si>
  <si>
    <t>Widen US 11 between Hillman Hwy and Empire Dr</t>
  </si>
  <si>
    <t>I-95 NB to I-85 SB Flyover Ramp - Tri-Cities MPO Priority 3</t>
  </si>
  <si>
    <t>McRae Road and Rockaway Road - Sidewalk</t>
  </si>
  <si>
    <t>Route 29 NB Corridor Safety Improvements</t>
  </si>
  <si>
    <t>Valley Pike/Shawnee Drive Intersection Improvements</t>
  </si>
  <si>
    <t>N. Franklin Street - Depot Street Intersection Upgrade</t>
  </si>
  <si>
    <t>Route 601 Low-Speed Curve Realignment #1</t>
  </si>
  <si>
    <t>Route 522 / Route 20 Roundabout</t>
  </si>
  <si>
    <t>Route 1 &amp; Courthouse Rd. (Rt. 627) Intersection Realignment</t>
  </si>
  <si>
    <t>Shoulders Hill Road Widening</t>
  </si>
  <si>
    <t>Rt. 663/Stevensburg Rd. Shoulder &amp; Safety Improvements</t>
  </si>
  <si>
    <t>Right turn lane northbound Route 811 at Route 622.</t>
  </si>
  <si>
    <t>Robious Road (James River Rd. to county line) Widening</t>
  </si>
  <si>
    <t>Freeman Avenue/Norfolk Portsmouth Beltline Overpass</t>
  </si>
  <si>
    <t>Route 6/151 Intersection</t>
  </si>
  <si>
    <t>Rogues Road Sections 1-4</t>
  </si>
  <si>
    <t>State Route 746 Extension to College Avenue</t>
  </si>
  <si>
    <t>Route 29/151 Safety Improvement</t>
  </si>
  <si>
    <t>South Main/Milnwood Road Intersection Safety Improvements</t>
  </si>
  <si>
    <t>Interstate 64 - Exit 118</t>
  </si>
  <si>
    <t>Rt. 229 &amp; Rt. 640 Intersection Improvements</t>
  </si>
  <si>
    <t>Prices Fork/ Peppers Ferry Intersection</t>
  </si>
  <si>
    <t>South Main Street- 10th to Fair Street</t>
  </si>
  <si>
    <t>Town of Halifax</t>
  </si>
  <si>
    <t>Fincastle Bypass</t>
  </si>
  <si>
    <t>US58 at Tacoma Mountain Realignment</t>
  </si>
  <si>
    <t>Widening of Smith Station Road at Courthouse Road</t>
  </si>
  <si>
    <t>Route 600/618 Intersection Improvements</t>
  </si>
  <si>
    <t>Route 40 and McBride Lane Intersection Improvements</t>
  </si>
  <si>
    <t>Bailey Bridge Rd (Sunday Silence-Spring  Run) Realignment</t>
  </si>
  <si>
    <t>Route 602 Lee Street/Cemetery Road- Accomack County</t>
  </si>
  <si>
    <t>4 Lane Widening (Divided) Rt. 3 East At Rt. 301 Intersection</t>
  </si>
  <si>
    <t>Widen US 11 between Exit 13 to Abingdon Town Limits</t>
  </si>
  <si>
    <t>Route 58 Truck Climbing Lane Phase II</t>
  </si>
  <si>
    <t>Historic Hillsboro’s Main Street: Gateway to Rural Loudoun</t>
  </si>
  <si>
    <t>Rogues Road (Rt. 602) Reconstruction</t>
  </si>
  <si>
    <t>Chesterfield Avenue Reconstruction</t>
  </si>
  <si>
    <t>Route 22/208 Safety Improvements</t>
  </si>
  <si>
    <t>VA 259 Mayland Road</t>
  </si>
  <si>
    <t>Route 277 widening and access management</t>
  </si>
  <si>
    <t>Intersection Rte 609 and Rte 683 Safety Improvements</t>
  </si>
  <si>
    <t>Naval Base Dahlgren Turn Lane Extension Route 301 South</t>
  </si>
  <si>
    <t>I77 Exit 41 Interchange Modifications</t>
  </si>
  <si>
    <t>Middle Road Improvements Project</t>
  </si>
  <si>
    <t>Hillsboro's Historic Main Street—Traffic Calming &amp; Sidewalks</t>
  </si>
  <si>
    <t>Route 28 &amp; Route 603/616 Roundabout</t>
  </si>
  <si>
    <t>Multi-Use Paths - Routes 17/698/1036</t>
  </si>
  <si>
    <t>Valley Metro's Maintenance Expansion Facility Project</t>
  </si>
  <si>
    <t>Raleigh Avenue Extension</t>
  </si>
  <si>
    <t>Papermill Road Turn Lane</t>
  </si>
  <si>
    <t>US 58 ALT/US 19 Access Management Improvements</t>
  </si>
  <si>
    <t>Wilson Complex Roundabout</t>
  </si>
  <si>
    <t>Mount Cross Road/Mill Creek Road Safety Improvements</t>
  </si>
  <si>
    <t>4.	Stafford - Decatur Road Reconstruction</t>
  </si>
  <si>
    <t>US Route 23 Business (Norton Road) Reconstruction  - Phase 2</t>
  </si>
  <si>
    <t>Construct Passing Lanes on Route 3 near Lerty</t>
  </si>
  <si>
    <t>Route 17 - Crittenden Road Intersection Realignment</t>
  </si>
  <si>
    <t>Cedar Level Road Southern Segment</t>
  </si>
  <si>
    <t>Market St and East Riverside Dr Intersection Improvements</t>
  </si>
  <si>
    <t>Route 29 Access Management</t>
  </si>
  <si>
    <t>US 11 at US 19 Intersection Improvements</t>
  </si>
  <si>
    <t>Museum of the Shenandoah Valley Trails</t>
  </si>
  <si>
    <t>Route 8 Widening and Pedestrian Improvements</t>
  </si>
  <si>
    <t>Intersection Improvements at Route 460/637</t>
  </si>
  <si>
    <t>US Route 52 Intersection Safety Enhancements</t>
  </si>
  <si>
    <t>Bessie Lane Realignment and Reconstruction</t>
  </si>
  <si>
    <t>2.	Stafford - Rt.1/Eskimo Hill Rd/American Legion Rd INT IMP</t>
  </si>
  <si>
    <t>Loretto Park &amp; Ride Improvements</t>
  </si>
  <si>
    <t>Aylor Grubbs Improvement Project</t>
  </si>
  <si>
    <t>Route 208 Safety Improvements East of route 652</t>
  </si>
  <si>
    <t>US 11/19 at SR 140 (Jonesboro Rd) Intersection Improvements</t>
  </si>
  <si>
    <t>Mills Godwin Bridge Widening Improvements</t>
  </si>
  <si>
    <t>Route 60 and Route 13 Intersection Improvement</t>
  </si>
  <si>
    <t>US 460 at US 19 Claypool Hill Intersection Improvements</t>
  </si>
  <si>
    <t>US 460 at Garden Creek Rd Safety Improvements</t>
  </si>
  <si>
    <t>Hwy 340 Improvement - Left Turn Lane</t>
  </si>
  <si>
    <t>US421 Intersection Improvements</t>
  </si>
  <si>
    <t>Nike Park Road at Titus Creek Drive Intersection Improvement</t>
  </si>
  <si>
    <t>Intersection of Route 277 and Warrior Drive</t>
  </si>
  <si>
    <t>Cemetery Road - Northampton County</t>
  </si>
  <si>
    <t>Roanoke River Greenway - Explore Park to Rutrough Road</t>
  </si>
  <si>
    <t>US 258/Main Street at Route 10 Intersection Improvements</t>
  </si>
  <si>
    <t>Pedestrian Improvements on Route 38 &amp; 614</t>
  </si>
  <si>
    <t>Rt.15 Southbound at Rt. 617 (Gravel Hill Rd.)</t>
  </si>
  <si>
    <t>Whiting Road Railroad Crossing</t>
  </si>
  <si>
    <t>US 58 ALTbetween Shawnee Ave to 5th Street Access Management</t>
  </si>
  <si>
    <t>Park and Ride</t>
  </si>
  <si>
    <t>Pedestrian Improvements on Rte 1208 - Greate Road</t>
  </si>
  <si>
    <t>Route 29 Median Barrier Replacement</t>
  </si>
  <si>
    <t>Eyrehall Drive - Northampton County</t>
  </si>
  <si>
    <t>Campbell Road Reconstruction</t>
  </si>
  <si>
    <t>Route 58 Climbing Lane (Partial)</t>
  </si>
  <si>
    <t>Pedestrian Improvements - Warwick Blvd to Bland Blvd South</t>
  </si>
  <si>
    <t>Intersection of Senseny Road and Crestleigh Drive</t>
  </si>
  <si>
    <t>Altavista Elementary School Transportation Improvements</t>
  </si>
  <si>
    <t>Central High School Road</t>
  </si>
  <si>
    <t>Route 80 Project 2</t>
  </si>
  <si>
    <t>US421 Roadway Enhancements</t>
  </si>
  <si>
    <t>Route 80 Project 1</t>
  </si>
  <si>
    <t>301 N Median Crossover Project</t>
  </si>
  <si>
    <t>US 460 Interchange</t>
  </si>
  <si>
    <t>Route 653 Shawsville Pike Safety Improvement</t>
  </si>
  <si>
    <t>Squirrel Spur</t>
  </si>
  <si>
    <t>Progress Park Connector Road</t>
  </si>
  <si>
    <t>Bus Stop Shelters and Improvements</t>
  </si>
  <si>
    <t>Route 696 and Route 220 Intersection Realignment Project</t>
  </si>
  <si>
    <t>x</t>
  </si>
  <si>
    <t/>
  </si>
  <si>
    <t>SMART SCALE Request $</t>
  </si>
  <si>
    <t>SMART SCALE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</si>
</sst>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_);_(* \(#,##0.000\);_(* &quot;-&quot;???_);_(@_)"/>
    <numFmt numFmtId="166" formatCode="_(* #,##0.00_);_(* \(#,##0.00\);_(* &quot;-&quot;?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1A0C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2" applyNumberFormat="1" applyFont="1" applyBorder="1" applyAlignment="1">
      <alignment horizontal="right" vertical="center"/>
    </xf>
    <xf numFmtId="164" fontId="3" fillId="0" borderId="1" xfId="2" applyNumberFormat="1" applyFont="1" applyFill="1" applyBorder="1" applyAlignment="1">
      <alignment horizontal="right" vertical="center"/>
    </xf>
    <xf numFmtId="165" fontId="3" fillId="6" borderId="1" xfId="1" applyNumberFormat="1" applyFont="1" applyFill="1" applyBorder="1" applyAlignment="1">
      <alignment horizontal="right" vertical="center"/>
    </xf>
    <xf numFmtId="165" fontId="1" fillId="14" borderId="1" xfId="1" applyNumberFormat="1" applyFont="1" applyFill="1" applyBorder="1" applyAlignment="1">
      <alignment vertical="center" wrapText="1"/>
    </xf>
    <xf numFmtId="165" fontId="1" fillId="2" borderId="1" xfId="1" applyNumberFormat="1" applyFont="1" applyFill="1" applyBorder="1" applyAlignment="1">
      <alignment vertical="center" wrapText="1"/>
    </xf>
    <xf numFmtId="165" fontId="0" fillId="4" borderId="1" xfId="0" applyNumberFormat="1" applyFill="1" applyBorder="1" applyAlignment="1">
      <alignment vertical="center"/>
    </xf>
    <xf numFmtId="165" fontId="3" fillId="13" borderId="1" xfId="1" applyNumberFormat="1" applyFont="1" applyFill="1" applyBorder="1" applyAlignment="1">
      <alignment vertical="center"/>
    </xf>
    <xf numFmtId="165" fontId="3" fillId="6" borderId="1" xfId="1" applyNumberFormat="1" applyFont="1" applyFill="1" applyBorder="1" applyAlignment="1">
      <alignment vertical="center"/>
    </xf>
    <xf numFmtId="166" fontId="1" fillId="9" borderId="1" xfId="1" applyNumberFormat="1" applyFont="1" applyFill="1" applyBorder="1" applyAlignment="1">
      <alignment vertical="center" wrapText="1"/>
    </xf>
    <xf numFmtId="166" fontId="1" fillId="11" borderId="1" xfId="1" applyNumberFormat="1" applyFont="1" applyFill="1" applyBorder="1" applyAlignment="1">
      <alignment vertical="center" wrapText="1"/>
    </xf>
    <xf numFmtId="166" fontId="0" fillId="0" borderId="0" xfId="0" applyNumberForma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8"/>
  <sheetViews>
    <sheetView tabSelected="1" topLeftCell="D1" zoomScaleNormal="100" zoomScaleSheetLayoutView="24" workbookViewId="0">
      <selection activeCell="D2" sqref="D2"/>
    </sheetView>
  </sheetViews>
  <sheetFormatPr defaultRowHeight="14.5" x14ac:dyDescent="0.35"/>
  <cols>
    <col min="1" max="1" width="6" style="2" customWidth="1"/>
    <col min="2" max="2" width="6.81640625" style="3" customWidth="1"/>
    <col min="3" max="3" width="15" style="2" bestFit="1" customWidth="1"/>
    <col min="4" max="4" width="25.453125" style="2" customWidth="1"/>
    <col min="5" max="5" width="34" customWidth="1"/>
    <col min="6" max="6" width="10" style="3" bestFit="1" customWidth="1"/>
    <col min="7" max="7" width="7.26953125" style="3" bestFit="1" customWidth="1"/>
    <col min="8" max="8" width="12.1796875" style="9" customWidth="1"/>
    <col min="9" max="9" width="9.1796875" style="9" customWidth="1"/>
    <col min="10" max="10" width="11.453125" style="9" customWidth="1"/>
    <col min="11" max="12" width="9.1796875" style="9" customWidth="1"/>
    <col min="13" max="13" width="15.1796875" style="9" customWidth="1"/>
    <col min="14" max="14" width="12.26953125" style="9" customWidth="1"/>
    <col min="15" max="15" width="9.26953125" style="9" customWidth="1"/>
    <col min="16" max="16" width="9.1796875" style="9" customWidth="1"/>
    <col min="17" max="17" width="9.1796875" style="8"/>
    <col min="18" max="18" width="11.453125" style="8" customWidth="1"/>
    <col min="19" max="19" width="12" style="8" customWidth="1"/>
    <col min="20" max="20" width="9.1796875" style="8"/>
    <col min="21" max="21" width="9.1796875"/>
    <col min="22" max="22" width="17.7265625" style="8" customWidth="1"/>
    <col min="23" max="23" width="17.1796875" customWidth="1"/>
    <col min="24" max="24" width="17" style="8" customWidth="1"/>
    <col min="25" max="25" width="14.81640625" customWidth="1"/>
    <col min="26" max="26" width="10.26953125" style="7" customWidth="1"/>
    <col min="27" max="27" width="9.81640625" style="7" customWidth="1"/>
  </cols>
  <sheetData>
    <row r="1" spans="1:27" ht="43.5" x14ac:dyDescent="0.35">
      <c r="A1" s="4" t="s">
        <v>24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13" t="s">
        <v>6</v>
      </c>
      <c r="I1" s="13" t="s">
        <v>7</v>
      </c>
      <c r="J1" s="26" t="s">
        <v>8</v>
      </c>
      <c r="K1" s="26" t="s">
        <v>9</v>
      </c>
      <c r="L1" s="12" t="s">
        <v>10</v>
      </c>
      <c r="M1" s="12" t="s">
        <v>11</v>
      </c>
      <c r="N1" s="12" t="s">
        <v>12</v>
      </c>
      <c r="O1" s="27" t="s">
        <v>13</v>
      </c>
      <c r="P1" s="27" t="s">
        <v>14</v>
      </c>
      <c r="Q1" s="28" t="s">
        <v>15</v>
      </c>
      <c r="R1" s="28" t="s">
        <v>16</v>
      </c>
      <c r="S1" s="28" t="s">
        <v>17</v>
      </c>
      <c r="T1" s="10" t="s">
        <v>18</v>
      </c>
      <c r="U1" s="5" t="s">
        <v>19</v>
      </c>
      <c r="V1" s="4" t="s">
        <v>20</v>
      </c>
      <c r="W1" s="5" t="s">
        <v>21</v>
      </c>
      <c r="X1" s="4" t="s">
        <v>586</v>
      </c>
      <c r="Y1" s="5" t="s">
        <v>587</v>
      </c>
      <c r="Z1" s="11" t="s">
        <v>22</v>
      </c>
      <c r="AA1" s="4" t="s">
        <v>23</v>
      </c>
    </row>
    <row r="2" spans="1:27" ht="29" x14ac:dyDescent="0.35">
      <c r="A2" s="6">
        <v>1731</v>
      </c>
      <c r="B2" s="4" t="s">
        <v>28</v>
      </c>
      <c r="C2" s="1" t="s">
        <v>37</v>
      </c>
      <c r="D2" s="1" t="s">
        <v>151</v>
      </c>
      <c r="E2" s="1" t="s">
        <v>474</v>
      </c>
      <c r="F2" s="4" t="s">
        <v>584</v>
      </c>
      <c r="G2" s="4" t="s">
        <v>584</v>
      </c>
      <c r="H2" s="23">
        <v>0.13040169692186268</v>
      </c>
      <c r="I2" s="23">
        <v>1.507812700810956E-2</v>
      </c>
      <c r="J2" s="24">
        <v>1.1867523505780508</v>
      </c>
      <c r="K2" s="24">
        <v>3.6373876618570575</v>
      </c>
      <c r="L2" s="18">
        <v>0</v>
      </c>
      <c r="M2" s="18">
        <v>0</v>
      </c>
      <c r="N2" s="18">
        <v>0.13556426666666666</v>
      </c>
      <c r="O2" s="19">
        <v>0.15430185563535664</v>
      </c>
      <c r="P2" s="19">
        <v>1.1295709351679109</v>
      </c>
      <c r="Q2" s="20">
        <v>0</v>
      </c>
      <c r="R2" s="20">
        <v>0</v>
      </c>
      <c r="S2" s="20">
        <v>6.6411809388057352E-2</v>
      </c>
      <c r="T2" s="21" t="s">
        <v>585</v>
      </c>
      <c r="U2" s="22">
        <v>0.80380438725909231</v>
      </c>
      <c r="V2" s="15">
        <v>942000</v>
      </c>
      <c r="W2" s="17">
        <v>8.5329552787589407</v>
      </c>
      <c r="X2" s="16">
        <v>942000</v>
      </c>
      <c r="Y2" s="17">
        <v>8.5329552787589407</v>
      </c>
      <c r="Z2" s="14">
        <f t="shared" ref="Z2:Z65" si="0">_xlfn.RANK.EQ(Y2,$Y$2:$Y$405,0)</f>
        <v>89</v>
      </c>
      <c r="AA2" s="14">
        <f t="shared" ref="AA2:AA65" si="1">($Y$2:$Y$405=Y2) + SUMPRODUCT(($C$2:$C$405=C2)*($Y$2:$Y$405&gt;Y2))</f>
        <v>1</v>
      </c>
    </row>
    <row r="3" spans="1:27" ht="29" x14ac:dyDescent="0.35">
      <c r="A3" s="6">
        <v>1620</v>
      </c>
      <c r="B3" s="4" t="s">
        <v>28</v>
      </c>
      <c r="C3" s="1" t="s">
        <v>37</v>
      </c>
      <c r="D3" s="1" t="s">
        <v>123</v>
      </c>
      <c r="E3" s="1" t="s">
        <v>403</v>
      </c>
      <c r="F3" s="4" t="s">
        <v>584</v>
      </c>
      <c r="G3" s="4" t="s">
        <v>584</v>
      </c>
      <c r="H3" s="23">
        <v>0</v>
      </c>
      <c r="I3" s="23">
        <v>3.2291921584451604</v>
      </c>
      <c r="J3" s="24">
        <v>1.3236853141062874</v>
      </c>
      <c r="K3" s="24">
        <v>1.9896803600459418</v>
      </c>
      <c r="L3" s="18">
        <v>0.2509094460993736</v>
      </c>
      <c r="M3" s="18">
        <v>0.25948183309376682</v>
      </c>
      <c r="N3" s="18">
        <v>0</v>
      </c>
      <c r="O3" s="19">
        <v>0</v>
      </c>
      <c r="P3" s="19">
        <v>3.0027760357284459</v>
      </c>
      <c r="Q3" s="20">
        <v>4.40683977062631</v>
      </c>
      <c r="R3" s="20">
        <v>0.26868183636657428</v>
      </c>
      <c r="S3" s="20">
        <v>4.1076999913949398E-2</v>
      </c>
      <c r="T3" s="21" t="s">
        <v>585</v>
      </c>
      <c r="U3" s="22">
        <v>1.7860890363444331</v>
      </c>
      <c r="V3" s="15">
        <v>3279000</v>
      </c>
      <c r="W3" s="17">
        <v>5.4470540907119034</v>
      </c>
      <c r="X3" s="16">
        <v>3279000</v>
      </c>
      <c r="Y3" s="17">
        <v>5.4470540907119034</v>
      </c>
      <c r="Z3" s="14">
        <f t="shared" si="0"/>
        <v>131</v>
      </c>
      <c r="AA3" s="14">
        <f t="shared" si="1"/>
        <v>2</v>
      </c>
    </row>
    <row r="4" spans="1:27" ht="29" x14ac:dyDescent="0.35">
      <c r="A4" s="6">
        <v>1645</v>
      </c>
      <c r="B4" s="4" t="s">
        <v>28</v>
      </c>
      <c r="C4" s="1" t="s">
        <v>37</v>
      </c>
      <c r="D4" s="1" t="s">
        <v>140</v>
      </c>
      <c r="E4" s="1" t="s">
        <v>435</v>
      </c>
      <c r="F4" s="4" t="s">
        <v>584</v>
      </c>
      <c r="G4" s="4" t="s">
        <v>584</v>
      </c>
      <c r="H4" s="23">
        <v>0</v>
      </c>
      <c r="I4" s="23">
        <v>8.6502118503995514E-4</v>
      </c>
      <c r="J4" s="24">
        <v>0.82159778116941984</v>
      </c>
      <c r="K4" s="24">
        <v>6.4311974085496431</v>
      </c>
      <c r="L4" s="18">
        <v>1.9947380868844597E-4</v>
      </c>
      <c r="M4" s="18">
        <v>1.3570768306576809E-4</v>
      </c>
      <c r="N4" s="18">
        <v>0</v>
      </c>
      <c r="O4" s="19">
        <v>0</v>
      </c>
      <c r="P4" s="19">
        <v>1.9947228277679938</v>
      </c>
      <c r="Q4" s="20">
        <v>0</v>
      </c>
      <c r="R4" s="20">
        <v>0</v>
      </c>
      <c r="S4" s="20">
        <v>3.3828316508676239E-3</v>
      </c>
      <c r="T4" s="21" t="s">
        <v>585</v>
      </c>
      <c r="U4" s="22">
        <v>1.1879574929943457</v>
      </c>
      <c r="V4" s="15">
        <v>2783000</v>
      </c>
      <c r="W4" s="17">
        <v>4.2686219654845337</v>
      </c>
      <c r="X4" s="16">
        <v>2783000</v>
      </c>
      <c r="Y4" s="17">
        <v>4.2686219654845337</v>
      </c>
      <c r="Z4" s="14">
        <f t="shared" si="0"/>
        <v>143</v>
      </c>
      <c r="AA4" s="14">
        <f t="shared" si="1"/>
        <v>3</v>
      </c>
    </row>
    <row r="5" spans="1:27" ht="29" x14ac:dyDescent="0.35">
      <c r="A5" s="6">
        <v>1646</v>
      </c>
      <c r="B5" s="4" t="s">
        <v>28</v>
      </c>
      <c r="C5" s="1" t="s">
        <v>37</v>
      </c>
      <c r="D5" s="1" t="s">
        <v>140</v>
      </c>
      <c r="E5" s="1" t="s">
        <v>462</v>
      </c>
      <c r="F5" s="4" t="s">
        <v>584</v>
      </c>
      <c r="G5" s="4" t="s">
        <v>584</v>
      </c>
      <c r="H5" s="23">
        <v>0</v>
      </c>
      <c r="I5" s="23">
        <v>0.51717655770986759</v>
      </c>
      <c r="J5" s="24">
        <v>0.13693296352823664</v>
      </c>
      <c r="K5" s="24">
        <v>0.61095363497221733</v>
      </c>
      <c r="L5" s="18">
        <v>4.7242873397711375E-2</v>
      </c>
      <c r="M5" s="18">
        <v>5.128610019188002E-2</v>
      </c>
      <c r="N5" s="18">
        <v>0</v>
      </c>
      <c r="O5" s="19">
        <v>0</v>
      </c>
      <c r="P5" s="19">
        <v>1.24337767169285</v>
      </c>
      <c r="Q5" s="20">
        <v>3.3275575659643319</v>
      </c>
      <c r="R5" s="20">
        <v>0</v>
      </c>
      <c r="S5" s="20">
        <v>2.5670499751181325E-2</v>
      </c>
      <c r="T5" s="21" t="s">
        <v>585</v>
      </c>
      <c r="U5" s="22">
        <v>0.90658516669184674</v>
      </c>
      <c r="V5" s="15">
        <v>2347000</v>
      </c>
      <c r="W5" s="17">
        <v>3.8627403778945326</v>
      </c>
      <c r="X5" s="16">
        <v>2347000</v>
      </c>
      <c r="Y5" s="17">
        <v>3.8627403778945326</v>
      </c>
      <c r="Z5" s="14">
        <f t="shared" si="0"/>
        <v>147</v>
      </c>
      <c r="AA5" s="14">
        <f t="shared" si="1"/>
        <v>4</v>
      </c>
    </row>
    <row r="6" spans="1:27" ht="29" x14ac:dyDescent="0.35">
      <c r="A6" s="6">
        <v>1644</v>
      </c>
      <c r="B6" s="4" t="s">
        <v>28</v>
      </c>
      <c r="C6" s="1" t="s">
        <v>37</v>
      </c>
      <c r="D6" s="1" t="s">
        <v>140</v>
      </c>
      <c r="E6" s="1" t="s">
        <v>460</v>
      </c>
      <c r="F6" s="4" t="s">
        <v>584</v>
      </c>
      <c r="G6" s="4" t="s">
        <v>584</v>
      </c>
      <c r="H6" s="23">
        <v>0</v>
      </c>
      <c r="I6" s="23">
        <v>0.57909379259963401</v>
      </c>
      <c r="J6" s="24">
        <v>0.1825772847043155</v>
      </c>
      <c r="K6" s="24">
        <v>0.43949253756515178</v>
      </c>
      <c r="L6" s="18">
        <v>0.29706417652158185</v>
      </c>
      <c r="M6" s="18">
        <v>0.31511476061297755</v>
      </c>
      <c r="N6" s="18">
        <v>0</v>
      </c>
      <c r="O6" s="19">
        <v>0</v>
      </c>
      <c r="P6" s="19">
        <v>1.2556947897690192</v>
      </c>
      <c r="Q6" s="20">
        <v>3.3275575659643319</v>
      </c>
      <c r="R6" s="20">
        <v>0</v>
      </c>
      <c r="S6" s="20">
        <v>3.5323599866627364E-2</v>
      </c>
      <c r="T6" s="21" t="s">
        <v>585</v>
      </c>
      <c r="U6" s="22">
        <v>0.92249886200735809</v>
      </c>
      <c r="V6" s="15">
        <v>2516000</v>
      </c>
      <c r="W6" s="17">
        <v>3.6665296582168443</v>
      </c>
      <c r="X6" s="16">
        <v>2516000</v>
      </c>
      <c r="Y6" s="17">
        <v>3.6665296582168443</v>
      </c>
      <c r="Z6" s="14">
        <f t="shared" si="0"/>
        <v>153</v>
      </c>
      <c r="AA6" s="14">
        <f t="shared" si="1"/>
        <v>5</v>
      </c>
    </row>
    <row r="7" spans="1:27" ht="29" x14ac:dyDescent="0.35">
      <c r="A7" s="6">
        <v>1647</v>
      </c>
      <c r="B7" s="4" t="s">
        <v>28</v>
      </c>
      <c r="C7" s="1" t="s">
        <v>37</v>
      </c>
      <c r="D7" s="1" t="s">
        <v>140</v>
      </c>
      <c r="E7" s="1" t="s">
        <v>463</v>
      </c>
      <c r="F7" s="4" t="s">
        <v>584</v>
      </c>
      <c r="G7" s="4" t="s">
        <v>584</v>
      </c>
      <c r="H7" s="23">
        <v>0</v>
      </c>
      <c r="I7" s="23">
        <v>0.51717655770986759</v>
      </c>
      <c r="J7" s="24">
        <v>0.13693296352823664</v>
      </c>
      <c r="K7" s="24">
        <v>0.61095363497221733</v>
      </c>
      <c r="L7" s="18">
        <v>4.7242873397711375E-2</v>
      </c>
      <c r="M7" s="18">
        <v>5.128610019188002E-2</v>
      </c>
      <c r="N7" s="18">
        <v>0</v>
      </c>
      <c r="O7" s="19">
        <v>0</v>
      </c>
      <c r="P7" s="19">
        <v>1.24337767169285</v>
      </c>
      <c r="Q7" s="20">
        <v>3.3275575659643319</v>
      </c>
      <c r="R7" s="20">
        <v>0</v>
      </c>
      <c r="S7" s="20">
        <v>2.5670499751181325E-2</v>
      </c>
      <c r="T7" s="21" t="s">
        <v>585</v>
      </c>
      <c r="U7" s="22">
        <v>0.90658516669184674</v>
      </c>
      <c r="V7" s="15">
        <v>3042000</v>
      </c>
      <c r="W7" s="17">
        <v>2.9802273724255319</v>
      </c>
      <c r="X7" s="16">
        <v>3042000</v>
      </c>
      <c r="Y7" s="17">
        <v>2.9802273724255319</v>
      </c>
      <c r="Z7" s="14">
        <f t="shared" si="0"/>
        <v>180</v>
      </c>
      <c r="AA7" s="14">
        <f t="shared" si="1"/>
        <v>6</v>
      </c>
    </row>
    <row r="8" spans="1:27" ht="29" x14ac:dyDescent="0.35">
      <c r="A8" s="6">
        <v>1689</v>
      </c>
      <c r="B8" s="4" t="s">
        <v>28</v>
      </c>
      <c r="C8" s="1" t="s">
        <v>37</v>
      </c>
      <c r="D8" s="1" t="s">
        <v>146</v>
      </c>
      <c r="E8" s="1" t="s">
        <v>465</v>
      </c>
      <c r="F8" s="4"/>
      <c r="G8" s="4" t="s">
        <v>584</v>
      </c>
      <c r="H8" s="23">
        <v>0</v>
      </c>
      <c r="I8" s="23">
        <v>1.5843459389956885E-5</v>
      </c>
      <c r="J8" s="24">
        <v>1.3845444090077259</v>
      </c>
      <c r="K8" s="24">
        <v>3.9763464361792029</v>
      </c>
      <c r="L8" s="18">
        <v>3.9818099719436083E-2</v>
      </c>
      <c r="M8" s="18">
        <v>3.9825833443793812E-2</v>
      </c>
      <c r="N8" s="18">
        <v>0</v>
      </c>
      <c r="O8" s="19">
        <v>0</v>
      </c>
      <c r="P8" s="19">
        <v>1.4158255531729198</v>
      </c>
      <c r="Q8" s="20">
        <v>0</v>
      </c>
      <c r="R8" s="20">
        <v>0</v>
      </c>
      <c r="S8" s="20">
        <v>0</v>
      </c>
      <c r="T8" s="21" t="s">
        <v>585</v>
      </c>
      <c r="U8" s="22">
        <v>0.87970410058771786</v>
      </c>
      <c r="V8" s="15">
        <v>3330000</v>
      </c>
      <c r="W8" s="17">
        <v>2.6417540558189727</v>
      </c>
      <c r="X8" s="16">
        <v>3330000</v>
      </c>
      <c r="Y8" s="17">
        <v>2.6417540558189727</v>
      </c>
      <c r="Z8" s="14">
        <f t="shared" si="0"/>
        <v>193</v>
      </c>
      <c r="AA8" s="14">
        <f t="shared" si="1"/>
        <v>7</v>
      </c>
    </row>
    <row r="9" spans="1:27" ht="29" x14ac:dyDescent="0.35">
      <c r="A9" s="6">
        <v>1712</v>
      </c>
      <c r="B9" s="4" t="s">
        <v>28</v>
      </c>
      <c r="C9" s="1" t="s">
        <v>37</v>
      </c>
      <c r="D9" s="1" t="s">
        <v>137</v>
      </c>
      <c r="E9" s="1" t="s">
        <v>548</v>
      </c>
      <c r="F9" s="4" t="s">
        <v>584</v>
      </c>
      <c r="G9" s="4" t="s">
        <v>584</v>
      </c>
      <c r="H9" s="23">
        <v>0</v>
      </c>
      <c r="I9" s="23">
        <v>0</v>
      </c>
      <c r="J9" s="24">
        <v>0.68162186289611126</v>
      </c>
      <c r="K9" s="24">
        <v>0.58724285207482463</v>
      </c>
      <c r="L9" s="18">
        <v>0</v>
      </c>
      <c r="M9" s="18">
        <v>0</v>
      </c>
      <c r="N9" s="18">
        <v>0</v>
      </c>
      <c r="O9" s="19">
        <v>0</v>
      </c>
      <c r="P9" s="19">
        <v>0.3841666203619033</v>
      </c>
      <c r="Q9" s="20">
        <v>0</v>
      </c>
      <c r="R9" s="20">
        <v>0</v>
      </c>
      <c r="S9" s="20">
        <v>0.10746234009846083</v>
      </c>
      <c r="T9" s="21" t="s">
        <v>585</v>
      </c>
      <c r="U9" s="22">
        <v>0.21706040207062779</v>
      </c>
      <c r="V9" s="15">
        <v>1113000</v>
      </c>
      <c r="W9" s="17">
        <v>1.9502282306435561</v>
      </c>
      <c r="X9" s="16">
        <v>1113000</v>
      </c>
      <c r="Y9" s="17">
        <v>1.9502282306435561</v>
      </c>
      <c r="Z9" s="14">
        <f t="shared" si="0"/>
        <v>231</v>
      </c>
      <c r="AA9" s="14">
        <f t="shared" si="1"/>
        <v>8</v>
      </c>
    </row>
    <row r="10" spans="1:27" ht="29" x14ac:dyDescent="0.35">
      <c r="A10" s="6">
        <v>1633</v>
      </c>
      <c r="B10" s="4" t="s">
        <v>28</v>
      </c>
      <c r="C10" s="1" t="s">
        <v>37</v>
      </c>
      <c r="D10" s="1" t="s">
        <v>137</v>
      </c>
      <c r="E10" s="1" t="s">
        <v>538</v>
      </c>
      <c r="F10" s="4" t="s">
        <v>584</v>
      </c>
      <c r="G10" s="4" t="s">
        <v>584</v>
      </c>
      <c r="H10" s="23">
        <v>0</v>
      </c>
      <c r="I10" s="23">
        <v>1.8538331857171579</v>
      </c>
      <c r="J10" s="24">
        <v>0.16431955623388395</v>
      </c>
      <c r="K10" s="24">
        <v>0.32421747877497803</v>
      </c>
      <c r="L10" s="18">
        <v>0.70687377209663482</v>
      </c>
      <c r="M10" s="18">
        <v>0.7029536340065663</v>
      </c>
      <c r="N10" s="18">
        <v>0</v>
      </c>
      <c r="O10" s="19">
        <v>0</v>
      </c>
      <c r="P10" s="19">
        <v>0.49454037234977655</v>
      </c>
      <c r="Q10" s="20">
        <v>0</v>
      </c>
      <c r="R10" s="20">
        <v>0.25908992966425215</v>
      </c>
      <c r="S10" s="20">
        <v>3.6426105482647311E-2</v>
      </c>
      <c r="T10" s="21" t="s">
        <v>585</v>
      </c>
      <c r="U10" s="22">
        <v>0.29609260412385313</v>
      </c>
      <c r="V10" s="15">
        <v>1704000</v>
      </c>
      <c r="W10" s="17">
        <v>1.7376326533089972</v>
      </c>
      <c r="X10" s="16">
        <v>1704000</v>
      </c>
      <c r="Y10" s="17">
        <v>1.7376326533089972</v>
      </c>
      <c r="Z10" s="14">
        <f t="shared" si="0"/>
        <v>239</v>
      </c>
      <c r="AA10" s="14">
        <f t="shared" si="1"/>
        <v>9</v>
      </c>
    </row>
    <row r="11" spans="1:27" ht="29" x14ac:dyDescent="0.35">
      <c r="A11" s="6">
        <v>1441</v>
      </c>
      <c r="B11" s="4" t="s">
        <v>28</v>
      </c>
      <c r="C11" s="1" t="s">
        <v>37</v>
      </c>
      <c r="D11" s="1" t="s">
        <v>156</v>
      </c>
      <c r="E11" s="1" t="s">
        <v>494</v>
      </c>
      <c r="F11" s="4"/>
      <c r="G11" s="4" t="s">
        <v>584</v>
      </c>
      <c r="H11" s="23">
        <v>4.9625098658247833</v>
      </c>
      <c r="I11" s="23">
        <v>6.4289446066114344</v>
      </c>
      <c r="J11" s="24">
        <v>0</v>
      </c>
      <c r="K11" s="24">
        <v>0</v>
      </c>
      <c r="L11" s="18">
        <v>0</v>
      </c>
      <c r="M11" s="18">
        <v>0</v>
      </c>
      <c r="N11" s="18">
        <v>0</v>
      </c>
      <c r="O11" s="19">
        <v>0</v>
      </c>
      <c r="P11" s="19">
        <v>1.0532378581888315</v>
      </c>
      <c r="Q11" s="20">
        <v>0</v>
      </c>
      <c r="R11" s="20">
        <v>2.6113894066705459E-2</v>
      </c>
      <c r="S11" s="20">
        <v>0</v>
      </c>
      <c r="T11" s="21" t="s">
        <v>585</v>
      </c>
      <c r="U11" s="22">
        <v>0.62406258911592183</v>
      </c>
      <c r="V11" s="15">
        <v>3941490</v>
      </c>
      <c r="W11" s="17">
        <v>1.5833164339270729</v>
      </c>
      <c r="X11" s="16">
        <v>3941490</v>
      </c>
      <c r="Y11" s="17">
        <v>1.5833164339270729</v>
      </c>
      <c r="Z11" s="14">
        <f t="shared" si="0"/>
        <v>249</v>
      </c>
      <c r="AA11" s="14">
        <f t="shared" si="1"/>
        <v>10</v>
      </c>
    </row>
    <row r="12" spans="1:27" ht="29" x14ac:dyDescent="0.35">
      <c r="A12" s="6">
        <v>1603</v>
      </c>
      <c r="B12" s="4" t="s">
        <v>28</v>
      </c>
      <c r="C12" s="1" t="s">
        <v>37</v>
      </c>
      <c r="D12" s="1" t="s">
        <v>123</v>
      </c>
      <c r="E12" s="1" t="s">
        <v>383</v>
      </c>
      <c r="F12" s="4" t="s">
        <v>584</v>
      </c>
      <c r="G12" s="4" t="s">
        <v>584</v>
      </c>
      <c r="H12" s="23">
        <v>0.20646889423835832</v>
      </c>
      <c r="I12" s="23">
        <v>0.46671146378632655</v>
      </c>
      <c r="J12" s="24">
        <v>3.7732638838891872</v>
      </c>
      <c r="K12" s="24">
        <v>1.520654988373237</v>
      </c>
      <c r="L12" s="18">
        <v>0.13481149400886328</v>
      </c>
      <c r="M12" s="18">
        <v>0.12487197576663722</v>
      </c>
      <c r="N12" s="18">
        <v>0.71547648273504272</v>
      </c>
      <c r="O12" s="19">
        <v>0.61077682008710121</v>
      </c>
      <c r="P12" s="19">
        <v>3.4819775425520834</v>
      </c>
      <c r="Q12" s="20">
        <v>4.40683977062631</v>
      </c>
      <c r="R12" s="20">
        <v>0.42401352301600004</v>
      </c>
      <c r="S12" s="20">
        <v>0.76156054314308008</v>
      </c>
      <c r="T12" s="21" t="s">
        <v>585</v>
      </c>
      <c r="U12" s="22">
        <v>2.078154591551066</v>
      </c>
      <c r="V12" s="15">
        <v>21242000</v>
      </c>
      <c r="W12" s="17">
        <v>0.9783234118967451</v>
      </c>
      <c r="X12" s="16">
        <v>21242000</v>
      </c>
      <c r="Y12" s="17">
        <v>0.9783234118967451</v>
      </c>
      <c r="Z12" s="14">
        <f t="shared" si="0"/>
        <v>284</v>
      </c>
      <c r="AA12" s="14">
        <f t="shared" si="1"/>
        <v>11</v>
      </c>
    </row>
    <row r="13" spans="1:27" ht="29" x14ac:dyDescent="0.35">
      <c r="A13" s="6">
        <v>1587</v>
      </c>
      <c r="B13" s="4" t="s">
        <v>28</v>
      </c>
      <c r="C13" s="1" t="s">
        <v>37</v>
      </c>
      <c r="D13" s="1" t="s">
        <v>131</v>
      </c>
      <c r="E13" s="1" t="s">
        <v>503</v>
      </c>
      <c r="F13" s="4"/>
      <c r="G13" s="4" t="s">
        <v>584</v>
      </c>
      <c r="H13" s="23">
        <v>0</v>
      </c>
      <c r="I13" s="23">
        <v>0</v>
      </c>
      <c r="J13" s="24">
        <v>0.63902049646510428</v>
      </c>
      <c r="K13" s="24">
        <v>2.457985030124652</v>
      </c>
      <c r="L13" s="18">
        <v>2.0710187020616858E-4</v>
      </c>
      <c r="M13" s="18">
        <v>2.1819666689005849E-4</v>
      </c>
      <c r="N13" s="18">
        <v>0</v>
      </c>
      <c r="O13" s="19">
        <v>0</v>
      </c>
      <c r="P13" s="19">
        <v>0.85526438286296069</v>
      </c>
      <c r="Q13" s="20">
        <v>0</v>
      </c>
      <c r="R13" s="20">
        <v>6.5590781840700579E-2</v>
      </c>
      <c r="S13" s="20">
        <v>1.0413125825213591E-2</v>
      </c>
      <c r="T13" s="21" t="s">
        <v>585</v>
      </c>
      <c r="U13" s="22">
        <v>0.5126595067365507</v>
      </c>
      <c r="V13" s="15">
        <v>5361000</v>
      </c>
      <c r="W13" s="17">
        <v>0.95627589393126422</v>
      </c>
      <c r="X13" s="16">
        <v>5361000</v>
      </c>
      <c r="Y13" s="17">
        <v>0.95627589393126422</v>
      </c>
      <c r="Z13" s="14">
        <f t="shared" si="0"/>
        <v>286</v>
      </c>
      <c r="AA13" s="14">
        <f t="shared" si="1"/>
        <v>12</v>
      </c>
    </row>
    <row r="14" spans="1:27" ht="29" x14ac:dyDescent="0.35">
      <c r="A14" s="6">
        <v>1635</v>
      </c>
      <c r="B14" s="4" t="s">
        <v>28</v>
      </c>
      <c r="C14" s="1" t="s">
        <v>37</v>
      </c>
      <c r="D14" s="1" t="s">
        <v>121</v>
      </c>
      <c r="E14" s="1" t="s">
        <v>528</v>
      </c>
      <c r="F14" s="4" t="s">
        <v>584</v>
      </c>
      <c r="G14" s="4" t="s">
        <v>584</v>
      </c>
      <c r="H14" s="23">
        <v>0</v>
      </c>
      <c r="I14" s="23">
        <v>0.12351237029772352</v>
      </c>
      <c r="J14" s="24">
        <v>0.95853074469765642</v>
      </c>
      <c r="K14" s="24">
        <v>0.63247530009229125</v>
      </c>
      <c r="L14" s="18">
        <v>0.15839860443088921</v>
      </c>
      <c r="M14" s="18">
        <v>0.16094893198243493</v>
      </c>
      <c r="N14" s="18">
        <v>0</v>
      </c>
      <c r="O14" s="19">
        <v>0</v>
      </c>
      <c r="P14" s="19">
        <v>0.63412174606399141</v>
      </c>
      <c r="Q14" s="20">
        <v>0</v>
      </c>
      <c r="R14" s="20">
        <v>0.99741911768030278</v>
      </c>
      <c r="S14" s="20">
        <v>0.14677920698085548</v>
      </c>
      <c r="T14" s="21" t="s">
        <v>585</v>
      </c>
      <c r="U14" s="22">
        <v>0.37571083762111207</v>
      </c>
      <c r="V14" s="15">
        <v>4006000</v>
      </c>
      <c r="W14" s="17">
        <v>0.93787028861985033</v>
      </c>
      <c r="X14" s="16">
        <v>4006000</v>
      </c>
      <c r="Y14" s="17">
        <v>0.93787028861985033</v>
      </c>
      <c r="Z14" s="14">
        <f t="shared" si="0"/>
        <v>288</v>
      </c>
      <c r="AA14" s="14">
        <f t="shared" si="1"/>
        <v>13</v>
      </c>
    </row>
    <row r="15" spans="1:27" x14ac:dyDescent="0.35">
      <c r="A15" s="6">
        <v>1591</v>
      </c>
      <c r="B15" s="4" t="s">
        <v>28</v>
      </c>
      <c r="C15" s="1" t="s">
        <v>37</v>
      </c>
      <c r="D15" s="1" t="s">
        <v>164</v>
      </c>
      <c r="E15" s="1" t="s">
        <v>511</v>
      </c>
      <c r="F15" s="4" t="s">
        <v>584</v>
      </c>
      <c r="G15" s="4" t="s">
        <v>584</v>
      </c>
      <c r="H15" s="23">
        <v>0</v>
      </c>
      <c r="I15" s="23">
        <v>0</v>
      </c>
      <c r="J15" s="24">
        <v>0.24343637960575401</v>
      </c>
      <c r="K15" s="24">
        <v>2.6084636317614143</v>
      </c>
      <c r="L15" s="18">
        <v>0</v>
      </c>
      <c r="M15" s="18">
        <v>0</v>
      </c>
      <c r="N15" s="18">
        <v>0</v>
      </c>
      <c r="O15" s="19">
        <v>0</v>
      </c>
      <c r="P15" s="19">
        <v>0.70718601662196223</v>
      </c>
      <c r="Q15" s="20">
        <v>0</v>
      </c>
      <c r="R15" s="20">
        <v>0</v>
      </c>
      <c r="S15" s="20">
        <v>4.4253933599451237E-3</v>
      </c>
      <c r="T15" s="21" t="s">
        <v>585</v>
      </c>
      <c r="U15" s="22">
        <v>0.46345408007136951</v>
      </c>
      <c r="V15" s="15">
        <v>5319700</v>
      </c>
      <c r="W15" s="17">
        <v>0.87120341386049871</v>
      </c>
      <c r="X15" s="16">
        <v>5319700</v>
      </c>
      <c r="Y15" s="17">
        <v>0.87120341386049871</v>
      </c>
      <c r="Z15" s="14">
        <f t="shared" si="0"/>
        <v>293</v>
      </c>
      <c r="AA15" s="14">
        <f t="shared" si="1"/>
        <v>14</v>
      </c>
    </row>
    <row r="16" spans="1:27" ht="29" x14ac:dyDescent="0.35">
      <c r="A16" s="6">
        <v>1638</v>
      </c>
      <c r="B16" s="4" t="s">
        <v>28</v>
      </c>
      <c r="C16" s="1" t="s">
        <v>37</v>
      </c>
      <c r="D16" s="1" t="s">
        <v>170</v>
      </c>
      <c r="E16" s="1" t="s">
        <v>536</v>
      </c>
      <c r="F16" s="4"/>
      <c r="G16" s="4" t="s">
        <v>584</v>
      </c>
      <c r="H16" s="23">
        <v>0</v>
      </c>
      <c r="I16" s="23">
        <v>1.1204736268834844E-3</v>
      </c>
      <c r="J16" s="24">
        <v>0.31951024823255214</v>
      </c>
      <c r="K16" s="24">
        <v>1.5856087493460533</v>
      </c>
      <c r="L16" s="18">
        <v>3.3563470677979438E-5</v>
      </c>
      <c r="M16" s="18">
        <v>3.5352421638981606E-5</v>
      </c>
      <c r="N16" s="18">
        <v>0</v>
      </c>
      <c r="O16" s="19">
        <v>0</v>
      </c>
      <c r="P16" s="19">
        <v>0.42444225042848488</v>
      </c>
      <c r="Q16" s="20">
        <v>0</v>
      </c>
      <c r="R16" s="20">
        <v>0</v>
      </c>
      <c r="S16" s="20">
        <v>2.1079784906389183E-2</v>
      </c>
      <c r="T16" s="21" t="s">
        <v>585</v>
      </c>
      <c r="U16" s="22">
        <v>0.30852565206801669</v>
      </c>
      <c r="V16" s="15">
        <v>4113000</v>
      </c>
      <c r="W16" s="17">
        <v>0.75012315115005268</v>
      </c>
      <c r="X16" s="16">
        <v>4113000</v>
      </c>
      <c r="Y16" s="17">
        <v>0.75012315115005268</v>
      </c>
      <c r="Z16" s="14">
        <f t="shared" si="0"/>
        <v>304</v>
      </c>
      <c r="AA16" s="14">
        <f t="shared" si="1"/>
        <v>15</v>
      </c>
    </row>
    <row r="17" spans="1:27" ht="29" x14ac:dyDescent="0.35">
      <c r="A17" s="6">
        <v>1686</v>
      </c>
      <c r="B17" s="4" t="s">
        <v>28</v>
      </c>
      <c r="C17" s="1" t="s">
        <v>37</v>
      </c>
      <c r="D17" s="1" t="s">
        <v>121</v>
      </c>
      <c r="E17" s="1" t="s">
        <v>385</v>
      </c>
      <c r="F17" s="4" t="s">
        <v>584</v>
      </c>
      <c r="G17" s="4" t="s">
        <v>584</v>
      </c>
      <c r="H17" s="23">
        <v>0</v>
      </c>
      <c r="I17" s="23">
        <v>9.5110509419352786E-5</v>
      </c>
      <c r="J17" s="24">
        <v>6.6184265705314376</v>
      </c>
      <c r="K17" s="24">
        <v>2.442155187166366</v>
      </c>
      <c r="L17" s="18">
        <v>7.0217603041094539E-3</v>
      </c>
      <c r="M17" s="18">
        <v>7.930232414042393E-3</v>
      </c>
      <c r="N17" s="18">
        <v>0</v>
      </c>
      <c r="O17" s="19">
        <v>0</v>
      </c>
      <c r="P17" s="19">
        <v>3.4599750530561071</v>
      </c>
      <c r="Q17" s="20">
        <v>2.3244950638853066</v>
      </c>
      <c r="R17" s="20">
        <v>0.11581855075439684</v>
      </c>
      <c r="S17" s="20">
        <v>0.3074064452972663</v>
      </c>
      <c r="T17" s="21" t="s">
        <v>585</v>
      </c>
      <c r="U17" s="22">
        <v>2.0507303503722687</v>
      </c>
      <c r="V17" s="15">
        <v>28754000</v>
      </c>
      <c r="W17" s="17">
        <v>0.71319828558540332</v>
      </c>
      <c r="X17" s="16">
        <v>28754000</v>
      </c>
      <c r="Y17" s="17">
        <v>0.71319828558540332</v>
      </c>
      <c r="Z17" s="14">
        <f t="shared" si="0"/>
        <v>310</v>
      </c>
      <c r="AA17" s="14">
        <f t="shared" si="1"/>
        <v>16</v>
      </c>
    </row>
    <row r="18" spans="1:27" x14ac:dyDescent="0.35">
      <c r="A18" s="6">
        <v>1704</v>
      </c>
      <c r="B18" s="4" t="s">
        <v>28</v>
      </c>
      <c r="C18" s="1" t="s">
        <v>37</v>
      </c>
      <c r="D18" s="1" t="s">
        <v>147</v>
      </c>
      <c r="E18" s="1" t="s">
        <v>466</v>
      </c>
      <c r="F18" s="4"/>
      <c r="G18" s="4" t="s">
        <v>584</v>
      </c>
      <c r="H18" s="23">
        <v>0</v>
      </c>
      <c r="I18" s="23">
        <v>0</v>
      </c>
      <c r="J18" s="24">
        <v>3.042954745071925</v>
      </c>
      <c r="K18" s="24">
        <v>2.3191066389556219</v>
      </c>
      <c r="L18" s="18">
        <v>1.3608461747617118E-2</v>
      </c>
      <c r="M18" s="18">
        <v>1.5139959667068379E-2</v>
      </c>
      <c r="N18" s="18">
        <v>0</v>
      </c>
      <c r="O18" s="19">
        <v>0</v>
      </c>
      <c r="P18" s="19">
        <v>1.3394083259685223</v>
      </c>
      <c r="Q18" s="20">
        <v>0</v>
      </c>
      <c r="R18" s="20">
        <v>0</v>
      </c>
      <c r="S18" s="20">
        <v>6.700049143080343E-2</v>
      </c>
      <c r="T18" s="21" t="s">
        <v>585</v>
      </c>
      <c r="U18" s="22">
        <v>0.87764861865001198</v>
      </c>
      <c r="V18" s="15">
        <v>12517000</v>
      </c>
      <c r="W18" s="17">
        <v>0.70116531009827598</v>
      </c>
      <c r="X18" s="16">
        <v>12517000</v>
      </c>
      <c r="Y18" s="17">
        <v>0.70116531009827598</v>
      </c>
      <c r="Z18" s="14">
        <f t="shared" si="0"/>
        <v>312</v>
      </c>
      <c r="AA18" s="14">
        <f t="shared" si="1"/>
        <v>17</v>
      </c>
    </row>
    <row r="19" spans="1:27" ht="29" x14ac:dyDescent="0.35">
      <c r="A19" s="6">
        <v>1607</v>
      </c>
      <c r="B19" s="4" t="s">
        <v>28</v>
      </c>
      <c r="C19" s="1" t="s">
        <v>37</v>
      </c>
      <c r="D19" s="1" t="s">
        <v>171</v>
      </c>
      <c r="E19" s="1" t="s">
        <v>542</v>
      </c>
      <c r="F19" s="4" t="s">
        <v>584</v>
      </c>
      <c r="G19" s="4" t="s">
        <v>584</v>
      </c>
      <c r="H19" s="23">
        <v>1.8464522494080506E-2</v>
      </c>
      <c r="I19" s="23">
        <v>4.7970792336785479E-4</v>
      </c>
      <c r="J19" s="24">
        <v>0</v>
      </c>
      <c r="K19" s="24">
        <v>0</v>
      </c>
      <c r="L19" s="18">
        <v>2.9139194997700331E-4</v>
      </c>
      <c r="M19" s="18">
        <v>1.7258063896879192E-4</v>
      </c>
      <c r="N19" s="18">
        <v>1.9195528205128206E-2</v>
      </c>
      <c r="O19" s="19">
        <v>2.1848719391777596E-2</v>
      </c>
      <c r="P19" s="19">
        <v>0.3549475843458012</v>
      </c>
      <c r="Q19" s="20">
        <v>1.0605591474241518</v>
      </c>
      <c r="R19" s="20">
        <v>0</v>
      </c>
      <c r="S19" s="20">
        <v>5.1195176521435359E-3</v>
      </c>
      <c r="T19" s="21" t="s">
        <v>585</v>
      </c>
      <c r="U19" s="22">
        <v>0.24347008244329416</v>
      </c>
      <c r="V19" s="15">
        <v>3868000</v>
      </c>
      <c r="W19" s="17">
        <v>0.62944695564450404</v>
      </c>
      <c r="X19" s="16">
        <v>3868000</v>
      </c>
      <c r="Y19" s="17">
        <v>0.62944695564450404</v>
      </c>
      <c r="Z19" s="14">
        <f t="shared" si="0"/>
        <v>321</v>
      </c>
      <c r="AA19" s="14">
        <f t="shared" si="1"/>
        <v>18</v>
      </c>
    </row>
    <row r="20" spans="1:27" ht="29" x14ac:dyDescent="0.35">
      <c r="A20" s="6">
        <v>1100</v>
      </c>
      <c r="B20" s="4" t="s">
        <v>28</v>
      </c>
      <c r="C20" s="1" t="s">
        <v>37</v>
      </c>
      <c r="D20" s="1" t="s">
        <v>144</v>
      </c>
      <c r="E20" s="1" t="s">
        <v>459</v>
      </c>
      <c r="F20" s="4"/>
      <c r="G20" s="4" t="s">
        <v>584</v>
      </c>
      <c r="H20" s="23">
        <v>0</v>
      </c>
      <c r="I20" s="23">
        <v>1.2551950989287028E-8</v>
      </c>
      <c r="J20" s="24">
        <v>2.0235649054728304</v>
      </c>
      <c r="K20" s="24">
        <v>3.6155729090468025</v>
      </c>
      <c r="L20" s="18">
        <v>3.608835904034562E-3</v>
      </c>
      <c r="M20" s="18">
        <v>3.4949480059010413E-3</v>
      </c>
      <c r="N20" s="18">
        <v>0</v>
      </c>
      <c r="O20" s="19">
        <v>0</v>
      </c>
      <c r="P20" s="19">
        <v>1.5621057452217417</v>
      </c>
      <c r="Q20" s="20">
        <v>0</v>
      </c>
      <c r="R20" s="20">
        <v>0</v>
      </c>
      <c r="S20" s="20">
        <v>2.6539406135688195E-2</v>
      </c>
      <c r="T20" s="21" t="s">
        <v>585</v>
      </c>
      <c r="U20" s="22">
        <v>0.9262633621676678</v>
      </c>
      <c r="V20" s="15">
        <v>15564000</v>
      </c>
      <c r="W20" s="17">
        <v>0.59513194690803639</v>
      </c>
      <c r="X20" s="16">
        <v>15564000</v>
      </c>
      <c r="Y20" s="17">
        <v>0.59513194690803639</v>
      </c>
      <c r="Z20" s="14">
        <f t="shared" si="0"/>
        <v>326</v>
      </c>
      <c r="AA20" s="14">
        <f t="shared" si="1"/>
        <v>19</v>
      </c>
    </row>
    <row r="21" spans="1:27" ht="29" x14ac:dyDescent="0.35">
      <c r="A21" s="6">
        <v>1602</v>
      </c>
      <c r="B21" s="4" t="s">
        <v>28</v>
      </c>
      <c r="C21" s="1" t="s">
        <v>37</v>
      </c>
      <c r="D21" s="1" t="s">
        <v>137</v>
      </c>
      <c r="E21" s="1" t="s">
        <v>478</v>
      </c>
      <c r="F21" s="4" t="s">
        <v>584</v>
      </c>
      <c r="G21" s="4" t="s">
        <v>584</v>
      </c>
      <c r="H21" s="23">
        <v>0.14685079340962903</v>
      </c>
      <c r="I21" s="23">
        <v>9.7141394931209074E-2</v>
      </c>
      <c r="J21" s="24">
        <v>0.730309138817262</v>
      </c>
      <c r="K21" s="24">
        <v>0.33915650402434316</v>
      </c>
      <c r="L21" s="18">
        <v>0.22111461921422498</v>
      </c>
      <c r="M21" s="18">
        <v>0.23180088695044423</v>
      </c>
      <c r="N21" s="18">
        <v>0.15266457866666666</v>
      </c>
      <c r="O21" s="19">
        <v>0.17376575964504326</v>
      </c>
      <c r="P21" s="19">
        <v>1.2628407465686193</v>
      </c>
      <c r="Q21" s="20">
        <v>2.120252242532469</v>
      </c>
      <c r="R21" s="20">
        <v>0.33814880443471224</v>
      </c>
      <c r="S21" s="20">
        <v>0.13005274872784847</v>
      </c>
      <c r="T21" s="21" t="s">
        <v>585</v>
      </c>
      <c r="U21" s="22">
        <v>0.75391114050495711</v>
      </c>
      <c r="V21" s="15">
        <v>13367000</v>
      </c>
      <c r="W21" s="17">
        <v>0.56400923206774678</v>
      </c>
      <c r="X21" s="16">
        <v>13367000</v>
      </c>
      <c r="Y21" s="17">
        <v>0.56400923206774678</v>
      </c>
      <c r="Z21" s="14">
        <f t="shared" si="0"/>
        <v>328</v>
      </c>
      <c r="AA21" s="14">
        <f t="shared" si="1"/>
        <v>20</v>
      </c>
    </row>
    <row r="22" spans="1:27" x14ac:dyDescent="0.35">
      <c r="A22" s="6">
        <v>1590</v>
      </c>
      <c r="B22" s="4" t="s">
        <v>28</v>
      </c>
      <c r="C22" s="1" t="s">
        <v>37</v>
      </c>
      <c r="D22" s="1" t="s">
        <v>125</v>
      </c>
      <c r="E22" s="1" t="s">
        <v>389</v>
      </c>
      <c r="F22" s="4" t="s">
        <v>584</v>
      </c>
      <c r="G22" s="4" t="s">
        <v>584</v>
      </c>
      <c r="H22" s="23">
        <v>0</v>
      </c>
      <c r="I22" s="23">
        <v>0</v>
      </c>
      <c r="J22" s="24">
        <v>7.4856686728769359</v>
      </c>
      <c r="K22" s="24">
        <v>4.4526488168534968</v>
      </c>
      <c r="L22" s="18">
        <v>0</v>
      </c>
      <c r="M22" s="18">
        <v>0</v>
      </c>
      <c r="N22" s="18">
        <v>0</v>
      </c>
      <c r="O22" s="19">
        <v>0</v>
      </c>
      <c r="P22" s="19">
        <v>3.3076180576087268</v>
      </c>
      <c r="Q22" s="20">
        <v>0</v>
      </c>
      <c r="R22" s="20">
        <v>0</v>
      </c>
      <c r="S22" s="20">
        <v>0.16757830839638777</v>
      </c>
      <c r="T22" s="21" t="s">
        <v>585</v>
      </c>
      <c r="U22" s="22">
        <v>1.9678590079277483</v>
      </c>
      <c r="V22" s="15">
        <v>37911000</v>
      </c>
      <c r="W22" s="17">
        <v>0.51907335810918953</v>
      </c>
      <c r="X22" s="16">
        <v>37911000</v>
      </c>
      <c r="Y22" s="17">
        <v>0.51907335810918953</v>
      </c>
      <c r="Z22" s="14">
        <f t="shared" si="0"/>
        <v>334</v>
      </c>
      <c r="AA22" s="14">
        <f t="shared" si="1"/>
        <v>21</v>
      </c>
    </row>
    <row r="23" spans="1:27" x14ac:dyDescent="0.35">
      <c r="A23" s="6">
        <v>1574</v>
      </c>
      <c r="B23" s="4" t="s">
        <v>28</v>
      </c>
      <c r="C23" s="1" t="s">
        <v>37</v>
      </c>
      <c r="D23" s="1" t="s">
        <v>165</v>
      </c>
      <c r="E23" s="1" t="s">
        <v>520</v>
      </c>
      <c r="F23" s="4" t="s">
        <v>584</v>
      </c>
      <c r="G23" s="4" t="s">
        <v>584</v>
      </c>
      <c r="H23" s="23">
        <v>0</v>
      </c>
      <c r="I23" s="23">
        <v>2.1307732939461052E-3</v>
      </c>
      <c r="J23" s="24">
        <v>0.42601366431006954</v>
      </c>
      <c r="K23" s="24">
        <v>2.0816268465692516</v>
      </c>
      <c r="L23" s="18">
        <v>0</v>
      </c>
      <c r="M23" s="18">
        <v>0</v>
      </c>
      <c r="N23" s="18">
        <v>0</v>
      </c>
      <c r="O23" s="19">
        <v>2.6266597685945865E-2</v>
      </c>
      <c r="P23" s="19">
        <v>0.71624391809887256</v>
      </c>
      <c r="Q23" s="20">
        <v>0</v>
      </c>
      <c r="R23" s="20">
        <v>0.13263723632289978</v>
      </c>
      <c r="S23" s="20">
        <v>2.0722619374663114E-2</v>
      </c>
      <c r="T23" s="21" t="s">
        <v>585</v>
      </c>
      <c r="U23" s="22">
        <v>0.4241133309846658</v>
      </c>
      <c r="V23" s="15">
        <v>10028000</v>
      </c>
      <c r="W23" s="17">
        <v>0.42292912942228339</v>
      </c>
      <c r="X23" s="16">
        <v>10028000</v>
      </c>
      <c r="Y23" s="17">
        <v>0.42292912942228339</v>
      </c>
      <c r="Z23" s="14">
        <f t="shared" si="0"/>
        <v>345</v>
      </c>
      <c r="AA23" s="14">
        <f t="shared" si="1"/>
        <v>22</v>
      </c>
    </row>
    <row r="24" spans="1:27" x14ac:dyDescent="0.35">
      <c r="A24" s="6">
        <v>1596</v>
      </c>
      <c r="B24" s="4" t="s">
        <v>28</v>
      </c>
      <c r="C24" s="1" t="s">
        <v>37</v>
      </c>
      <c r="D24" s="1" t="s">
        <v>137</v>
      </c>
      <c r="E24" s="1" t="s">
        <v>421</v>
      </c>
      <c r="F24" s="4" t="s">
        <v>584</v>
      </c>
      <c r="G24" s="4" t="s">
        <v>584</v>
      </c>
      <c r="H24" s="23">
        <v>9.053798122138911</v>
      </c>
      <c r="I24" s="23">
        <v>11.688990193838972</v>
      </c>
      <c r="J24" s="24">
        <v>0</v>
      </c>
      <c r="K24" s="24">
        <v>0</v>
      </c>
      <c r="L24" s="18">
        <v>0.28322611012228127</v>
      </c>
      <c r="M24" s="18">
        <v>0.29268231861556265</v>
      </c>
      <c r="N24" s="18">
        <v>3.7876693948717947E-2</v>
      </c>
      <c r="O24" s="19">
        <v>4.3111981537069237E-2</v>
      </c>
      <c r="P24" s="19">
        <v>2.3645426557581195</v>
      </c>
      <c r="Q24" s="20">
        <v>1.0590506546609146</v>
      </c>
      <c r="R24" s="20">
        <v>0</v>
      </c>
      <c r="S24" s="20">
        <v>2.9218927044808097E-2</v>
      </c>
      <c r="T24" s="21" t="s">
        <v>585</v>
      </c>
      <c r="U24" s="22">
        <v>1.4173752303235159</v>
      </c>
      <c r="V24" s="15">
        <v>36701000</v>
      </c>
      <c r="W24" s="17">
        <v>0.3861952617976393</v>
      </c>
      <c r="X24" s="16">
        <v>36701000</v>
      </c>
      <c r="Y24" s="17">
        <v>0.3861952617976393</v>
      </c>
      <c r="Z24" s="14">
        <f t="shared" si="0"/>
        <v>348</v>
      </c>
      <c r="AA24" s="14">
        <f t="shared" si="1"/>
        <v>23</v>
      </c>
    </row>
    <row r="25" spans="1:27" x14ac:dyDescent="0.35">
      <c r="A25" s="6">
        <v>1594</v>
      </c>
      <c r="B25" s="4" t="s">
        <v>28</v>
      </c>
      <c r="C25" s="1" t="s">
        <v>37</v>
      </c>
      <c r="D25" s="1" t="s">
        <v>164</v>
      </c>
      <c r="E25" s="1" t="s">
        <v>554</v>
      </c>
      <c r="F25" s="4"/>
      <c r="G25" s="4" t="s">
        <v>584</v>
      </c>
      <c r="H25" s="23">
        <v>0</v>
      </c>
      <c r="I25" s="23">
        <v>7.5421106987805806E-4</v>
      </c>
      <c r="J25" s="24">
        <v>0.22822160588039439</v>
      </c>
      <c r="K25" s="24">
        <v>0.85787481594808224</v>
      </c>
      <c r="L25" s="18">
        <v>0</v>
      </c>
      <c r="M25" s="18">
        <v>0</v>
      </c>
      <c r="N25" s="18">
        <v>0</v>
      </c>
      <c r="O25" s="19">
        <v>0</v>
      </c>
      <c r="P25" s="19">
        <v>0.30111393652174501</v>
      </c>
      <c r="Q25" s="20">
        <v>0</v>
      </c>
      <c r="R25" s="20">
        <v>0</v>
      </c>
      <c r="S25" s="20">
        <v>9.8794633352448785E-3</v>
      </c>
      <c r="T25" s="21" t="s">
        <v>585</v>
      </c>
      <c r="U25" s="22">
        <v>0.17869943308731981</v>
      </c>
      <c r="V25" s="15">
        <v>5142000</v>
      </c>
      <c r="W25" s="17">
        <v>0.34752904139891055</v>
      </c>
      <c r="X25" s="16">
        <v>5142000</v>
      </c>
      <c r="Y25" s="17">
        <v>0.34752904139891055</v>
      </c>
      <c r="Z25" s="14">
        <f t="shared" si="0"/>
        <v>354</v>
      </c>
      <c r="AA25" s="14">
        <f t="shared" si="1"/>
        <v>24</v>
      </c>
    </row>
    <row r="26" spans="1:27" ht="29" x14ac:dyDescent="0.35">
      <c r="A26" s="6">
        <v>1099</v>
      </c>
      <c r="B26" s="4" t="s">
        <v>28</v>
      </c>
      <c r="C26" s="1" t="s">
        <v>37</v>
      </c>
      <c r="D26" s="1" t="s">
        <v>144</v>
      </c>
      <c r="E26" s="1" t="s">
        <v>477</v>
      </c>
      <c r="F26" s="4"/>
      <c r="G26" s="4" t="s">
        <v>584</v>
      </c>
      <c r="H26" s="23">
        <v>0</v>
      </c>
      <c r="I26" s="23">
        <v>1.3901519589019682E-8</v>
      </c>
      <c r="J26" s="24">
        <v>1.4910478250852433</v>
      </c>
      <c r="K26" s="24">
        <v>3.1834837960147535</v>
      </c>
      <c r="L26" s="18">
        <v>3.6385853439536799E-3</v>
      </c>
      <c r="M26" s="18">
        <v>3.5679336505750679E-3</v>
      </c>
      <c r="N26" s="18">
        <v>0</v>
      </c>
      <c r="O26" s="19">
        <v>0</v>
      </c>
      <c r="P26" s="19">
        <v>1.3648344643295607</v>
      </c>
      <c r="Q26" s="20">
        <v>0</v>
      </c>
      <c r="R26" s="20">
        <v>0</v>
      </c>
      <c r="S26" s="20">
        <v>1.8539144833544734E-2</v>
      </c>
      <c r="T26" s="21" t="s">
        <v>585</v>
      </c>
      <c r="U26" s="22">
        <v>0.77115371790537479</v>
      </c>
      <c r="V26" s="15">
        <v>23881000</v>
      </c>
      <c r="W26" s="17">
        <v>0.32291517017937887</v>
      </c>
      <c r="X26" s="16">
        <v>23881000</v>
      </c>
      <c r="Y26" s="17">
        <v>0.32291517017937887</v>
      </c>
      <c r="Z26" s="14">
        <f t="shared" si="0"/>
        <v>357</v>
      </c>
      <c r="AA26" s="14">
        <f t="shared" si="1"/>
        <v>25</v>
      </c>
    </row>
    <row r="27" spans="1:27" ht="29" x14ac:dyDescent="0.35">
      <c r="A27" s="6">
        <v>1413</v>
      </c>
      <c r="B27" s="4" t="s">
        <v>28</v>
      </c>
      <c r="C27" s="1" t="s">
        <v>37</v>
      </c>
      <c r="D27" s="1" t="s">
        <v>173</v>
      </c>
      <c r="E27" s="1" t="s">
        <v>551</v>
      </c>
      <c r="F27" s="4" t="s">
        <v>584</v>
      </c>
      <c r="G27" s="4" t="s">
        <v>584</v>
      </c>
      <c r="H27" s="23">
        <v>0</v>
      </c>
      <c r="I27" s="23">
        <v>1.340002963370851</v>
      </c>
      <c r="J27" s="24">
        <v>0.10041750658737353</v>
      </c>
      <c r="K27" s="24">
        <v>0.12759695098471524</v>
      </c>
      <c r="L27" s="18">
        <v>0</v>
      </c>
      <c r="M27" s="18">
        <v>0</v>
      </c>
      <c r="N27" s="18">
        <v>0</v>
      </c>
      <c r="O27" s="19">
        <v>0</v>
      </c>
      <c r="P27" s="19">
        <v>0.35133803333652996</v>
      </c>
      <c r="Q27" s="20">
        <v>0</v>
      </c>
      <c r="R27" s="20">
        <v>1.0948445422357536</v>
      </c>
      <c r="S27" s="20">
        <v>4.4333984250380064E-2</v>
      </c>
      <c r="T27" s="21" t="s">
        <v>585</v>
      </c>
      <c r="U27" s="22">
        <v>0.19851171532521172</v>
      </c>
      <c r="V27" s="15">
        <v>6156000</v>
      </c>
      <c r="W27" s="17">
        <v>0.32246867336779034</v>
      </c>
      <c r="X27" s="16">
        <v>6156000</v>
      </c>
      <c r="Y27" s="17">
        <v>0.32246867336779034</v>
      </c>
      <c r="Z27" s="14">
        <f t="shared" si="0"/>
        <v>358</v>
      </c>
      <c r="AA27" s="14">
        <f t="shared" si="1"/>
        <v>26</v>
      </c>
    </row>
    <row r="28" spans="1:27" ht="29" x14ac:dyDescent="0.35">
      <c r="A28" s="6">
        <v>1151</v>
      </c>
      <c r="B28" s="4" t="s">
        <v>28</v>
      </c>
      <c r="C28" s="1" t="s">
        <v>37</v>
      </c>
      <c r="D28" s="1" t="s">
        <v>168</v>
      </c>
      <c r="E28" s="1" t="s">
        <v>532</v>
      </c>
      <c r="F28" s="4"/>
      <c r="G28" s="4" t="s">
        <v>584</v>
      </c>
      <c r="H28" s="23">
        <v>8.8540033149171277E-2</v>
      </c>
      <c r="I28" s="23">
        <v>1.145527101762038E-2</v>
      </c>
      <c r="J28" s="24">
        <v>0.98896029214837566</v>
      </c>
      <c r="K28" s="24">
        <v>0.84366097569097565</v>
      </c>
      <c r="L28" s="18">
        <v>2.0315053433998826E-2</v>
      </c>
      <c r="M28" s="18">
        <v>2.1627319104604508E-2</v>
      </c>
      <c r="N28" s="18">
        <v>9.2045310358974355E-2</v>
      </c>
      <c r="O28" s="19">
        <v>0.10476774256334555</v>
      </c>
      <c r="P28" s="19">
        <v>0.56340827627962187</v>
      </c>
      <c r="Q28" s="20">
        <v>0</v>
      </c>
      <c r="R28" s="20">
        <v>0.14737253401985426</v>
      </c>
      <c r="S28" s="20">
        <v>6.9800850630528224E-2</v>
      </c>
      <c r="T28" s="21" t="s">
        <v>585</v>
      </c>
      <c r="U28" s="22">
        <v>0.33374242694488471</v>
      </c>
      <c r="V28" s="15">
        <v>11006000</v>
      </c>
      <c r="W28" s="17">
        <v>0.30323680442021139</v>
      </c>
      <c r="X28" s="16">
        <v>11006000</v>
      </c>
      <c r="Y28" s="17">
        <v>0.30323680442021139</v>
      </c>
      <c r="Z28" s="14">
        <f t="shared" si="0"/>
        <v>360</v>
      </c>
      <c r="AA28" s="14">
        <f t="shared" si="1"/>
        <v>27</v>
      </c>
    </row>
    <row r="29" spans="1:27" x14ac:dyDescent="0.35">
      <c r="A29" s="6">
        <v>1677</v>
      </c>
      <c r="B29" s="4" t="s">
        <v>28</v>
      </c>
      <c r="C29" s="1" t="s">
        <v>37</v>
      </c>
      <c r="D29" s="1" t="s">
        <v>125</v>
      </c>
      <c r="E29" s="1" t="s">
        <v>427</v>
      </c>
      <c r="F29" s="4" t="s">
        <v>584</v>
      </c>
      <c r="G29" s="4" t="s">
        <v>584</v>
      </c>
      <c r="H29" s="23">
        <v>10.378847671665351</v>
      </c>
      <c r="I29" s="23">
        <v>13.473099223424921</v>
      </c>
      <c r="J29" s="24">
        <v>0</v>
      </c>
      <c r="K29" s="24">
        <v>0</v>
      </c>
      <c r="L29" s="18">
        <v>0.78459609090071047</v>
      </c>
      <c r="M29" s="18">
        <v>0.8202347225935388</v>
      </c>
      <c r="N29" s="18">
        <v>0</v>
      </c>
      <c r="O29" s="19">
        <v>0</v>
      </c>
      <c r="P29" s="19">
        <v>1.3879636244463875</v>
      </c>
      <c r="Q29" s="20">
        <v>0</v>
      </c>
      <c r="R29" s="20">
        <v>0.29683764408535579</v>
      </c>
      <c r="S29" s="20">
        <v>0.40710412689893</v>
      </c>
      <c r="T29" s="21" t="s">
        <v>585</v>
      </c>
      <c r="U29" s="22">
        <v>1.4064921398046031</v>
      </c>
      <c r="V29" s="15">
        <v>46811000</v>
      </c>
      <c r="W29" s="17">
        <v>0.30046188712153193</v>
      </c>
      <c r="X29" s="16">
        <v>46811000</v>
      </c>
      <c r="Y29" s="17">
        <v>0.30046188712153193</v>
      </c>
      <c r="Z29" s="14">
        <f t="shared" si="0"/>
        <v>361</v>
      </c>
      <c r="AA29" s="14">
        <f t="shared" si="1"/>
        <v>28</v>
      </c>
    </row>
    <row r="30" spans="1:27" ht="29" x14ac:dyDescent="0.35">
      <c r="A30" s="6">
        <v>1637</v>
      </c>
      <c r="B30" s="4" t="s">
        <v>28</v>
      </c>
      <c r="C30" s="1" t="s">
        <v>37</v>
      </c>
      <c r="D30" s="1" t="s">
        <v>121</v>
      </c>
      <c r="E30" s="1" t="s">
        <v>440</v>
      </c>
      <c r="F30" s="4" t="s">
        <v>584</v>
      </c>
      <c r="G30" s="4" t="s">
        <v>584</v>
      </c>
      <c r="H30" s="23">
        <v>0.1065760591949487</v>
      </c>
      <c r="I30" s="23">
        <v>5.3250316336441089E-2</v>
      </c>
      <c r="J30" s="24">
        <v>2.4952228909589786</v>
      </c>
      <c r="K30" s="24">
        <v>1.826991128565147</v>
      </c>
      <c r="L30" s="18">
        <v>1.3698091470450358E-2</v>
      </c>
      <c r="M30" s="18">
        <v>1.4786055317112553E-2</v>
      </c>
      <c r="N30" s="18">
        <v>0.2215907561025641</v>
      </c>
      <c r="O30" s="19">
        <v>0.25221886046372621</v>
      </c>
      <c r="P30" s="19">
        <v>1.8930007163246692</v>
      </c>
      <c r="Q30" s="20">
        <v>1.7081462171950237</v>
      </c>
      <c r="R30" s="20">
        <v>0.1489095652556531</v>
      </c>
      <c r="S30" s="20">
        <v>0.17148447536698982</v>
      </c>
      <c r="T30" s="21" t="s">
        <v>585</v>
      </c>
      <c r="U30" s="22">
        <v>1.153046821574079</v>
      </c>
      <c r="V30" s="15">
        <v>42738000</v>
      </c>
      <c r="W30" s="17">
        <v>0.26979428648370979</v>
      </c>
      <c r="X30" s="16">
        <v>40267308</v>
      </c>
      <c r="Y30" s="17">
        <v>0.2863481267667754</v>
      </c>
      <c r="Z30" s="14">
        <f t="shared" si="0"/>
        <v>366</v>
      </c>
      <c r="AA30" s="14">
        <f t="shared" si="1"/>
        <v>29</v>
      </c>
    </row>
    <row r="31" spans="1:27" ht="29" x14ac:dyDescent="0.35">
      <c r="A31" s="6">
        <v>1606</v>
      </c>
      <c r="B31" s="4" t="s">
        <v>28</v>
      </c>
      <c r="C31" s="1" t="s">
        <v>37</v>
      </c>
      <c r="D31" s="1" t="s">
        <v>99</v>
      </c>
      <c r="E31" s="1" t="s">
        <v>312</v>
      </c>
      <c r="F31" s="4" t="s">
        <v>584</v>
      </c>
      <c r="G31" s="4"/>
      <c r="H31" s="23">
        <v>1.6791633780584057</v>
      </c>
      <c r="I31" s="23">
        <v>1.9379150830074308</v>
      </c>
      <c r="J31" s="24">
        <v>22.043243275074261</v>
      </c>
      <c r="K31" s="24">
        <v>0.67151486528550386</v>
      </c>
      <c r="L31" s="18">
        <v>3.858349796279268E-2</v>
      </c>
      <c r="M31" s="18">
        <v>3.7689102669248485E-2</v>
      </c>
      <c r="N31" s="18">
        <v>0.52512820512820513</v>
      </c>
      <c r="O31" s="19">
        <v>3.6638401558869691</v>
      </c>
      <c r="P31" s="19">
        <v>2.3726608130322044</v>
      </c>
      <c r="Q31" s="20">
        <v>0</v>
      </c>
      <c r="R31" s="20">
        <v>0</v>
      </c>
      <c r="S31" s="20">
        <v>1.0104996724186812</v>
      </c>
      <c r="T31" s="21" t="s">
        <v>585</v>
      </c>
      <c r="U31" s="22">
        <v>3.9809847036730979</v>
      </c>
      <c r="V31" s="15">
        <v>155871170</v>
      </c>
      <c r="W31" s="17">
        <v>0.25540224684738672</v>
      </c>
      <c r="X31" s="16">
        <v>155871170</v>
      </c>
      <c r="Y31" s="17">
        <v>0.25540224684738672</v>
      </c>
      <c r="Z31" s="14">
        <f t="shared" si="0"/>
        <v>370</v>
      </c>
      <c r="AA31" s="14">
        <f t="shared" si="1"/>
        <v>30</v>
      </c>
    </row>
    <row r="32" spans="1:27" ht="29" x14ac:dyDescent="0.35">
      <c r="A32" s="6">
        <v>1107</v>
      </c>
      <c r="B32" s="4" t="s">
        <v>28</v>
      </c>
      <c r="C32" s="1" t="s">
        <v>37</v>
      </c>
      <c r="D32" s="1" t="s">
        <v>144</v>
      </c>
      <c r="E32" s="1" t="s">
        <v>552</v>
      </c>
      <c r="F32" s="4" t="s">
        <v>584</v>
      </c>
      <c r="G32" s="4" t="s">
        <v>584</v>
      </c>
      <c r="H32" s="23">
        <v>0</v>
      </c>
      <c r="I32" s="23">
        <v>0</v>
      </c>
      <c r="J32" s="24">
        <v>0.365154569408631</v>
      </c>
      <c r="K32" s="24">
        <v>0.81372953364200062</v>
      </c>
      <c r="L32" s="18">
        <v>0</v>
      </c>
      <c r="M32" s="18">
        <v>0</v>
      </c>
      <c r="N32" s="18">
        <v>0</v>
      </c>
      <c r="O32" s="19">
        <v>0</v>
      </c>
      <c r="P32" s="19">
        <v>0.30419363248426212</v>
      </c>
      <c r="Q32" s="20">
        <v>0</v>
      </c>
      <c r="R32" s="20">
        <v>0</v>
      </c>
      <c r="S32" s="20">
        <v>0</v>
      </c>
      <c r="T32" s="21" t="s">
        <v>585</v>
      </c>
      <c r="U32" s="22">
        <v>0.19204229708180784</v>
      </c>
      <c r="V32" s="15">
        <v>8363000</v>
      </c>
      <c r="W32" s="17">
        <v>0.22963326208514631</v>
      </c>
      <c r="X32" s="16">
        <v>8363000</v>
      </c>
      <c r="Y32" s="17">
        <v>0.22963326208514631</v>
      </c>
      <c r="Z32" s="14">
        <f t="shared" si="0"/>
        <v>373</v>
      </c>
      <c r="AA32" s="14">
        <f t="shared" si="1"/>
        <v>31</v>
      </c>
    </row>
    <row r="33" spans="1:27" x14ac:dyDescent="0.35">
      <c r="A33" s="6">
        <v>1685</v>
      </c>
      <c r="B33" s="4" t="s">
        <v>28</v>
      </c>
      <c r="C33" s="1" t="s">
        <v>37</v>
      </c>
      <c r="D33" s="1" t="s">
        <v>131</v>
      </c>
      <c r="E33" s="1" t="s">
        <v>407</v>
      </c>
      <c r="F33" s="4"/>
      <c r="G33" s="4" t="s">
        <v>584</v>
      </c>
      <c r="H33" s="23">
        <v>6.4917127071823204</v>
      </c>
      <c r="I33" s="23">
        <v>8.4283771397681004</v>
      </c>
      <c r="J33" s="24">
        <v>4.3265787111187555</v>
      </c>
      <c r="K33" s="24">
        <v>0.17608092443037615</v>
      </c>
      <c r="L33" s="18">
        <v>0.24960390337061536</v>
      </c>
      <c r="M33" s="18">
        <v>0.25432798220579572</v>
      </c>
      <c r="N33" s="18">
        <v>0</v>
      </c>
      <c r="O33" s="19">
        <v>0</v>
      </c>
      <c r="P33" s="19">
        <v>2.6921948957852977</v>
      </c>
      <c r="Q33" s="20">
        <v>0</v>
      </c>
      <c r="R33" s="20">
        <v>0.13641796322984948</v>
      </c>
      <c r="S33" s="20">
        <v>0.15542509666029433</v>
      </c>
      <c r="T33" s="21" t="s">
        <v>585</v>
      </c>
      <c r="U33" s="22">
        <v>1.606536387430995</v>
      </c>
      <c r="V33" s="15">
        <v>77749000</v>
      </c>
      <c r="W33" s="17">
        <v>0.20663113190278912</v>
      </c>
      <c r="X33" s="16">
        <v>77749000</v>
      </c>
      <c r="Y33" s="17">
        <v>0.20663113190278912</v>
      </c>
      <c r="Z33" s="14">
        <f t="shared" si="0"/>
        <v>377</v>
      </c>
      <c r="AA33" s="14">
        <f t="shared" si="1"/>
        <v>32</v>
      </c>
    </row>
    <row r="34" spans="1:27" x14ac:dyDescent="0.35">
      <c r="A34" s="6">
        <v>1687</v>
      </c>
      <c r="B34" s="4" t="s">
        <v>28</v>
      </c>
      <c r="C34" s="1" t="s">
        <v>37</v>
      </c>
      <c r="D34" s="1" t="s">
        <v>121</v>
      </c>
      <c r="E34" s="1" t="s">
        <v>376</v>
      </c>
      <c r="F34" s="4" t="s">
        <v>584</v>
      </c>
      <c r="G34" s="4" t="s">
        <v>584</v>
      </c>
      <c r="H34" s="23">
        <v>0.11148355801104973</v>
      </c>
      <c r="I34" s="23">
        <v>0.20331602486315742</v>
      </c>
      <c r="J34" s="24">
        <v>9.9200324689344761</v>
      </c>
      <c r="K34" s="24">
        <v>1.2472043062018208</v>
      </c>
      <c r="L34" s="18">
        <v>0.29413004265878984</v>
      </c>
      <c r="M34" s="18">
        <v>0.26975494271520206</v>
      </c>
      <c r="N34" s="18">
        <v>0.23179432697435898</v>
      </c>
      <c r="O34" s="19">
        <v>0.26383276107587</v>
      </c>
      <c r="P34" s="19">
        <v>3.96675426169999</v>
      </c>
      <c r="Q34" s="20">
        <v>1.3734382934932248</v>
      </c>
      <c r="R34" s="20">
        <v>0.30609188413662025</v>
      </c>
      <c r="S34" s="20">
        <v>1.4470175402690286</v>
      </c>
      <c r="T34" s="21" t="s">
        <v>585</v>
      </c>
      <c r="U34" s="22">
        <v>2.3550127298248986</v>
      </c>
      <c r="V34" s="15">
        <v>116473000</v>
      </c>
      <c r="W34" s="17">
        <v>0.20219387581885059</v>
      </c>
      <c r="X34" s="16">
        <v>116473000</v>
      </c>
      <c r="Y34" s="17">
        <v>0.20219387581885059</v>
      </c>
      <c r="Z34" s="14">
        <f t="shared" si="0"/>
        <v>379</v>
      </c>
      <c r="AA34" s="14">
        <f t="shared" si="1"/>
        <v>33</v>
      </c>
    </row>
    <row r="35" spans="1:27" ht="29" x14ac:dyDescent="0.35">
      <c r="A35" s="6">
        <v>1692</v>
      </c>
      <c r="B35" s="4" t="s">
        <v>28</v>
      </c>
      <c r="C35" s="1" t="s">
        <v>37</v>
      </c>
      <c r="D35" s="1" t="s">
        <v>146</v>
      </c>
      <c r="E35" s="1" t="s">
        <v>563</v>
      </c>
      <c r="F35" s="4"/>
      <c r="G35" s="4" t="s">
        <v>584</v>
      </c>
      <c r="H35" s="23">
        <v>0</v>
      </c>
      <c r="I35" s="23">
        <v>1.8321589268993634E-8</v>
      </c>
      <c r="J35" s="24">
        <v>0.15214773725359626</v>
      </c>
      <c r="K35" s="24">
        <v>0.41549659939266465</v>
      </c>
      <c r="L35" s="18">
        <v>4.3258736867004864E-3</v>
      </c>
      <c r="M35" s="18">
        <v>4.587451874615376E-3</v>
      </c>
      <c r="N35" s="18">
        <v>0</v>
      </c>
      <c r="O35" s="19">
        <v>0</v>
      </c>
      <c r="P35" s="19">
        <v>0.15544260497437765</v>
      </c>
      <c r="Q35" s="20">
        <v>0</v>
      </c>
      <c r="R35" s="20">
        <v>0</v>
      </c>
      <c r="S35" s="20">
        <v>1.3229522919555686E-2</v>
      </c>
      <c r="T35" s="21" t="s">
        <v>585</v>
      </c>
      <c r="U35" s="22">
        <v>9.4371800454147878E-2</v>
      </c>
      <c r="V35" s="15">
        <v>5908000</v>
      </c>
      <c r="W35" s="17">
        <v>0.15973561349720358</v>
      </c>
      <c r="X35" s="16">
        <v>5908000</v>
      </c>
      <c r="Y35" s="17">
        <v>0.15973561349720358</v>
      </c>
      <c r="Z35" s="14">
        <f t="shared" si="0"/>
        <v>383</v>
      </c>
      <c r="AA35" s="14">
        <f t="shared" si="1"/>
        <v>34</v>
      </c>
    </row>
    <row r="36" spans="1:27" ht="29" x14ac:dyDescent="0.35">
      <c r="A36" s="6">
        <v>1649</v>
      </c>
      <c r="B36" s="4" t="s">
        <v>28</v>
      </c>
      <c r="C36" s="1" t="s">
        <v>37</v>
      </c>
      <c r="D36" s="1" t="s">
        <v>121</v>
      </c>
      <c r="E36" s="1" t="s">
        <v>510</v>
      </c>
      <c r="F36" s="4" t="s">
        <v>584</v>
      </c>
      <c r="G36" s="4" t="s">
        <v>584</v>
      </c>
      <c r="H36" s="23">
        <v>9.5372146803472765E-2</v>
      </c>
      <c r="I36" s="23">
        <v>3.6554828342305272E-2</v>
      </c>
      <c r="J36" s="24">
        <v>1.582336467437401</v>
      </c>
      <c r="K36" s="24">
        <v>0.73028340936715719</v>
      </c>
      <c r="L36" s="18">
        <v>0.2195966349721982</v>
      </c>
      <c r="M36" s="18">
        <v>0.21523238534230818</v>
      </c>
      <c r="N36" s="18">
        <v>0.19829581128205129</v>
      </c>
      <c r="O36" s="19">
        <v>0.22570410623600173</v>
      </c>
      <c r="P36" s="19">
        <v>0.80022556490091601</v>
      </c>
      <c r="Q36" s="20">
        <v>5.7500194739863654E-2</v>
      </c>
      <c r="R36" s="20">
        <v>0.18303467396007359</v>
      </c>
      <c r="S36" s="20">
        <v>0.18153331080852317</v>
      </c>
      <c r="T36" s="21" t="s">
        <v>585</v>
      </c>
      <c r="U36" s="22">
        <v>0.47455015671022027</v>
      </c>
      <c r="V36" s="15">
        <v>42820000</v>
      </c>
      <c r="W36" s="17">
        <v>0.11082441772774879</v>
      </c>
      <c r="X36" s="16">
        <v>42820000</v>
      </c>
      <c r="Y36" s="17">
        <v>0.11082441772774879</v>
      </c>
      <c r="Z36" s="14">
        <f t="shared" si="0"/>
        <v>387</v>
      </c>
      <c r="AA36" s="14">
        <f t="shared" si="1"/>
        <v>35</v>
      </c>
    </row>
    <row r="37" spans="1:27" x14ac:dyDescent="0.35">
      <c r="A37" s="6">
        <v>1589</v>
      </c>
      <c r="B37" s="4" t="s">
        <v>28</v>
      </c>
      <c r="C37" s="1" t="s">
        <v>37</v>
      </c>
      <c r="D37" s="1" t="s">
        <v>125</v>
      </c>
      <c r="E37" s="1" t="s">
        <v>569</v>
      </c>
      <c r="F37" s="4" t="s">
        <v>584</v>
      </c>
      <c r="G37" s="4" t="s">
        <v>584</v>
      </c>
      <c r="H37" s="23">
        <v>0</v>
      </c>
      <c r="I37" s="23">
        <v>0</v>
      </c>
      <c r="J37" s="24">
        <v>6.0859094901438503E-2</v>
      </c>
      <c r="K37" s="24">
        <v>0.37005491260880435</v>
      </c>
      <c r="L37" s="18">
        <v>0</v>
      </c>
      <c r="M37" s="18">
        <v>0</v>
      </c>
      <c r="N37" s="18">
        <v>0</v>
      </c>
      <c r="O37" s="19">
        <v>0</v>
      </c>
      <c r="P37" s="19">
        <v>0.11862551790012549</v>
      </c>
      <c r="Q37" s="20">
        <v>0</v>
      </c>
      <c r="R37" s="20">
        <v>0</v>
      </c>
      <c r="S37" s="20">
        <v>9.3376652485305436E-3</v>
      </c>
      <c r="T37" s="21" t="s">
        <v>585</v>
      </c>
      <c r="U37" s="22">
        <v>7.1222013588939842E-2</v>
      </c>
      <c r="V37" s="15">
        <v>6804000</v>
      </c>
      <c r="W37" s="17">
        <v>0.10467668075975872</v>
      </c>
      <c r="X37" s="16">
        <v>6804000</v>
      </c>
      <c r="Y37" s="17">
        <v>0.10467668075975872</v>
      </c>
      <c r="Z37" s="14">
        <f t="shared" si="0"/>
        <v>389</v>
      </c>
      <c r="AA37" s="14">
        <f t="shared" si="1"/>
        <v>36</v>
      </c>
    </row>
    <row r="38" spans="1:27" ht="29" x14ac:dyDescent="0.35">
      <c r="A38" s="6">
        <v>1616</v>
      </c>
      <c r="B38" s="4" t="s">
        <v>28</v>
      </c>
      <c r="C38" s="1" t="s">
        <v>37</v>
      </c>
      <c r="D38" s="1" t="s">
        <v>99</v>
      </c>
      <c r="E38" s="1" t="s">
        <v>398</v>
      </c>
      <c r="F38" s="4" t="s">
        <v>584</v>
      </c>
      <c r="G38" s="4"/>
      <c r="H38" s="23">
        <v>1.6397000789265983</v>
      </c>
      <c r="I38" s="23">
        <v>1.876390531118129</v>
      </c>
      <c r="J38" s="24">
        <v>9.3233885478722698</v>
      </c>
      <c r="K38" s="24">
        <v>0.1801070695064704</v>
      </c>
      <c r="L38" s="18">
        <v>0</v>
      </c>
      <c r="M38" s="18">
        <v>0</v>
      </c>
      <c r="N38" s="18">
        <v>0.52512820512820513</v>
      </c>
      <c r="O38" s="19">
        <v>0.44396387110956503</v>
      </c>
      <c r="P38" s="19">
        <v>2.409716260878926</v>
      </c>
      <c r="Q38" s="20">
        <v>0</v>
      </c>
      <c r="R38" s="20">
        <v>0</v>
      </c>
      <c r="S38" s="20">
        <v>0.22954879111728568</v>
      </c>
      <c r="T38" s="21" t="s">
        <v>585</v>
      </c>
      <c r="U38" s="22">
        <v>1.775835141240528</v>
      </c>
      <c r="V38" s="15">
        <v>214265100</v>
      </c>
      <c r="W38" s="17">
        <v>8.2880279674129295E-2</v>
      </c>
      <c r="X38" s="16">
        <v>214265100</v>
      </c>
      <c r="Y38" s="17">
        <v>8.2880279674129295E-2</v>
      </c>
      <c r="Z38" s="14">
        <f t="shared" si="0"/>
        <v>390</v>
      </c>
      <c r="AA38" s="14">
        <f t="shared" si="1"/>
        <v>37</v>
      </c>
    </row>
    <row r="39" spans="1:27" x14ac:dyDescent="0.35">
      <c r="A39" s="6">
        <v>1588</v>
      </c>
      <c r="B39" s="4" t="s">
        <v>28</v>
      </c>
      <c r="C39" s="1" t="s">
        <v>37</v>
      </c>
      <c r="D39" s="1" t="s">
        <v>131</v>
      </c>
      <c r="E39" s="1" t="s">
        <v>573</v>
      </c>
      <c r="F39" s="4"/>
      <c r="G39" s="4" t="s">
        <v>584</v>
      </c>
      <c r="H39" s="23">
        <v>3.3410220994475139E-2</v>
      </c>
      <c r="I39" s="23">
        <v>0</v>
      </c>
      <c r="J39" s="24">
        <v>0</v>
      </c>
      <c r="K39" s="24">
        <v>0</v>
      </c>
      <c r="L39" s="18">
        <v>0</v>
      </c>
      <c r="M39" s="18">
        <v>0</v>
      </c>
      <c r="N39" s="18">
        <v>0.11577641025641025</v>
      </c>
      <c r="O39" s="19">
        <v>5.9300521599698827E-2</v>
      </c>
      <c r="P39" s="19">
        <v>1.5744801575669844E-2</v>
      </c>
      <c r="Q39" s="20">
        <v>0</v>
      </c>
      <c r="R39" s="20">
        <v>0</v>
      </c>
      <c r="S39" s="20">
        <v>0</v>
      </c>
      <c r="T39" s="21" t="s">
        <v>585</v>
      </c>
      <c r="U39" s="22">
        <v>8.8960695161844974E-3</v>
      </c>
      <c r="V39" s="15">
        <v>9264000</v>
      </c>
      <c r="W39" s="17">
        <v>9.6028384242060651E-3</v>
      </c>
      <c r="X39" s="16">
        <v>9264000</v>
      </c>
      <c r="Y39" s="17">
        <v>9.6028384242060651E-3</v>
      </c>
      <c r="Z39" s="14">
        <f t="shared" si="0"/>
        <v>395</v>
      </c>
      <c r="AA39" s="14">
        <f t="shared" si="1"/>
        <v>38</v>
      </c>
    </row>
    <row r="40" spans="1:27" x14ac:dyDescent="0.35">
      <c r="A40" s="6">
        <v>1703</v>
      </c>
      <c r="B40" s="4" t="s">
        <v>28</v>
      </c>
      <c r="C40" s="1" t="s">
        <v>37</v>
      </c>
      <c r="D40" s="1" t="s">
        <v>147</v>
      </c>
      <c r="E40" s="1" t="s">
        <v>574</v>
      </c>
      <c r="F40" s="4"/>
      <c r="G40" s="4" t="s">
        <v>584</v>
      </c>
      <c r="H40" s="23">
        <v>0</v>
      </c>
      <c r="I40" s="23">
        <v>0</v>
      </c>
      <c r="J40" s="24">
        <v>0</v>
      </c>
      <c r="K40" s="24">
        <v>0</v>
      </c>
      <c r="L40" s="18">
        <v>2.6923243126801915E-3</v>
      </c>
      <c r="M40" s="18">
        <v>2.8262930632884753E-3</v>
      </c>
      <c r="N40" s="18">
        <v>0</v>
      </c>
      <c r="O40" s="19">
        <v>0</v>
      </c>
      <c r="P40" s="19">
        <v>3.3171235797409306E-3</v>
      </c>
      <c r="Q40" s="20">
        <v>0</v>
      </c>
      <c r="R40" s="20">
        <v>0</v>
      </c>
      <c r="S40" s="20">
        <v>2.1020730562095625E-2</v>
      </c>
      <c r="T40" s="21" t="s">
        <v>585</v>
      </c>
      <c r="U40" s="22">
        <v>1.9644052983736116E-3</v>
      </c>
      <c r="V40" s="15">
        <v>6249000</v>
      </c>
      <c r="W40" s="17">
        <v>3.1435514456290797E-3</v>
      </c>
      <c r="X40" s="16">
        <v>6249000</v>
      </c>
      <c r="Y40" s="17">
        <v>3.1435514456290797E-3</v>
      </c>
      <c r="Z40" s="14">
        <f t="shared" si="0"/>
        <v>396</v>
      </c>
      <c r="AA40" s="14">
        <f t="shared" si="1"/>
        <v>39</v>
      </c>
    </row>
    <row r="41" spans="1:27" x14ac:dyDescent="0.35">
      <c r="A41" s="6">
        <v>1673</v>
      </c>
      <c r="B41" s="4" t="s">
        <v>28</v>
      </c>
      <c r="C41" s="1" t="s">
        <v>37</v>
      </c>
      <c r="D41" s="1" t="s">
        <v>147</v>
      </c>
      <c r="E41" s="1" t="s">
        <v>576</v>
      </c>
      <c r="F41" s="4"/>
      <c r="G41" s="4" t="s">
        <v>584</v>
      </c>
      <c r="H41" s="23">
        <v>0</v>
      </c>
      <c r="I41" s="23">
        <v>0</v>
      </c>
      <c r="J41" s="24">
        <v>0</v>
      </c>
      <c r="K41" s="24">
        <v>0</v>
      </c>
      <c r="L41" s="18">
        <v>3.3182067602093306E-4</v>
      </c>
      <c r="M41" s="18">
        <v>3.5846595274795326E-4</v>
      </c>
      <c r="N41" s="18">
        <v>0</v>
      </c>
      <c r="O41" s="19">
        <v>0</v>
      </c>
      <c r="P41" s="19">
        <v>2.3558604170089981E-3</v>
      </c>
      <c r="Q41" s="20">
        <v>0</v>
      </c>
      <c r="R41" s="20">
        <v>0</v>
      </c>
      <c r="S41" s="20">
        <v>1.7723377101647942E-2</v>
      </c>
      <c r="T41" s="21" t="s">
        <v>585</v>
      </c>
      <c r="U41" s="22">
        <v>1.3990472573901284E-3</v>
      </c>
      <c r="V41" s="15">
        <v>7401000</v>
      </c>
      <c r="W41" s="17">
        <v>1.8903489493178334E-3</v>
      </c>
      <c r="X41" s="16">
        <v>7401000</v>
      </c>
      <c r="Y41" s="17">
        <v>1.8903489493178334E-3</v>
      </c>
      <c r="Z41" s="14">
        <f t="shared" si="0"/>
        <v>397</v>
      </c>
      <c r="AA41" s="14">
        <f t="shared" si="1"/>
        <v>40</v>
      </c>
    </row>
    <row r="42" spans="1:27" x14ac:dyDescent="0.35">
      <c r="A42" s="6">
        <v>1593</v>
      </c>
      <c r="B42" s="4" t="s">
        <v>28</v>
      </c>
      <c r="C42" s="1" t="s">
        <v>37</v>
      </c>
      <c r="D42" s="1" t="s">
        <v>164</v>
      </c>
      <c r="E42" s="1" t="s">
        <v>575</v>
      </c>
      <c r="F42" s="4"/>
      <c r="G42" s="4" t="s">
        <v>584</v>
      </c>
      <c r="H42" s="23">
        <v>0</v>
      </c>
      <c r="I42" s="23">
        <v>0</v>
      </c>
      <c r="J42" s="24">
        <v>0</v>
      </c>
      <c r="K42" s="24">
        <v>0</v>
      </c>
      <c r="L42" s="18">
        <v>3.2178977512512786E-3</v>
      </c>
      <c r="M42" s="18">
        <v>3.2664877327286978E-3</v>
      </c>
      <c r="N42" s="18">
        <v>0</v>
      </c>
      <c r="O42" s="19">
        <v>0</v>
      </c>
      <c r="P42" s="19">
        <v>1.1314921941070436E-3</v>
      </c>
      <c r="Q42" s="20">
        <v>0</v>
      </c>
      <c r="R42" s="20">
        <v>0</v>
      </c>
      <c r="S42" s="20">
        <v>3.2329565446867887E-3</v>
      </c>
      <c r="T42" s="21" t="s">
        <v>585</v>
      </c>
      <c r="U42" s="22">
        <v>6.7048699742790338E-4</v>
      </c>
      <c r="V42" s="15">
        <v>5003000</v>
      </c>
      <c r="W42" s="17">
        <v>1.3401698929200547E-3</v>
      </c>
      <c r="X42" s="16">
        <v>5003000</v>
      </c>
      <c r="Y42" s="17">
        <v>1.3401698929200547E-3</v>
      </c>
      <c r="Z42" s="14">
        <f t="shared" si="0"/>
        <v>398</v>
      </c>
      <c r="AA42" s="14">
        <f t="shared" si="1"/>
        <v>41</v>
      </c>
    </row>
    <row r="43" spans="1:27" x14ac:dyDescent="0.35">
      <c r="A43" s="6">
        <v>1340</v>
      </c>
      <c r="B43" s="4" t="s">
        <v>28</v>
      </c>
      <c r="C43" s="1" t="s">
        <v>37</v>
      </c>
      <c r="D43" s="1" t="s">
        <v>179</v>
      </c>
      <c r="E43" s="1" t="s">
        <v>581</v>
      </c>
      <c r="F43" s="4" t="s">
        <v>584</v>
      </c>
      <c r="G43" s="4" t="s">
        <v>584</v>
      </c>
      <c r="H43" s="23">
        <v>0</v>
      </c>
      <c r="I43" s="23">
        <v>0</v>
      </c>
      <c r="J43" s="24">
        <v>0</v>
      </c>
      <c r="K43" s="24">
        <v>0</v>
      </c>
      <c r="L43" s="18">
        <v>0</v>
      </c>
      <c r="M43" s="18">
        <v>0</v>
      </c>
      <c r="N43" s="18">
        <v>0</v>
      </c>
      <c r="O43" s="19">
        <v>0</v>
      </c>
      <c r="P43" s="19">
        <v>0</v>
      </c>
      <c r="Q43" s="20">
        <v>0</v>
      </c>
      <c r="R43" s="20">
        <v>0</v>
      </c>
      <c r="S43" s="20">
        <v>0</v>
      </c>
      <c r="T43" s="21" t="s">
        <v>585</v>
      </c>
      <c r="U43" s="22">
        <v>0</v>
      </c>
      <c r="V43" s="15">
        <v>20049000</v>
      </c>
      <c r="W43" s="17">
        <v>0</v>
      </c>
      <c r="X43" s="16">
        <v>17722000</v>
      </c>
      <c r="Y43" s="17">
        <v>0</v>
      </c>
      <c r="Z43" s="14">
        <f t="shared" si="0"/>
        <v>402</v>
      </c>
      <c r="AA43" s="14">
        <f t="shared" si="1"/>
        <v>42</v>
      </c>
    </row>
    <row r="44" spans="1:27" ht="29" x14ac:dyDescent="0.35">
      <c r="A44" s="6">
        <v>1403</v>
      </c>
      <c r="B44" s="4" t="s">
        <v>27</v>
      </c>
      <c r="C44" s="1" t="s">
        <v>35</v>
      </c>
      <c r="D44" s="1" t="s">
        <v>92</v>
      </c>
      <c r="E44" s="1" t="s">
        <v>308</v>
      </c>
      <c r="F44" s="4" t="s">
        <v>584</v>
      </c>
      <c r="G44" s="4" t="s">
        <v>584</v>
      </c>
      <c r="H44" s="23">
        <v>2.7685472842386245</v>
      </c>
      <c r="I44" s="23">
        <v>2.970669598302341</v>
      </c>
      <c r="J44" s="24">
        <v>5.6142515046577017</v>
      </c>
      <c r="K44" s="24">
        <v>22.154861049623499</v>
      </c>
      <c r="L44" s="18">
        <v>3.1766490085941936</v>
      </c>
      <c r="M44" s="18">
        <v>3.3404769300169925</v>
      </c>
      <c r="N44" s="18">
        <v>0</v>
      </c>
      <c r="O44" s="19">
        <v>0</v>
      </c>
      <c r="P44" s="19">
        <v>5.0113617909476664</v>
      </c>
      <c r="Q44" s="20">
        <v>0</v>
      </c>
      <c r="R44" s="20">
        <v>0</v>
      </c>
      <c r="S44" s="20">
        <v>9.5119214261236117E-3</v>
      </c>
      <c r="T44" s="21" t="s">
        <v>585</v>
      </c>
      <c r="U44" s="22">
        <v>4.7961452188843907</v>
      </c>
      <c r="V44" s="15">
        <v>4000000</v>
      </c>
      <c r="W44" s="17">
        <v>11.990363047210977</v>
      </c>
      <c r="X44" s="16">
        <v>4000000</v>
      </c>
      <c r="Y44" s="17">
        <v>11.990363047210977</v>
      </c>
      <c r="Z44" s="14">
        <f t="shared" si="0"/>
        <v>65</v>
      </c>
      <c r="AA44" s="14">
        <f t="shared" si="1"/>
        <v>1</v>
      </c>
    </row>
    <row r="45" spans="1:27" ht="29" x14ac:dyDescent="0.35">
      <c r="A45" s="6">
        <v>1404</v>
      </c>
      <c r="B45" s="4" t="s">
        <v>27</v>
      </c>
      <c r="C45" s="1" t="s">
        <v>35</v>
      </c>
      <c r="D45" s="1" t="s">
        <v>92</v>
      </c>
      <c r="E45" s="1" t="s">
        <v>295</v>
      </c>
      <c r="F45" s="4" t="s">
        <v>584</v>
      </c>
      <c r="G45" s="4" t="s">
        <v>584</v>
      </c>
      <c r="H45" s="23">
        <v>2.8599132465851027</v>
      </c>
      <c r="I45" s="23">
        <v>5.7747450094476358</v>
      </c>
      <c r="J45" s="24">
        <v>8.7637096658071449</v>
      </c>
      <c r="K45" s="24">
        <v>15.67363290387067</v>
      </c>
      <c r="L45" s="18">
        <v>2.7770674993051792</v>
      </c>
      <c r="M45" s="18">
        <v>2.7939581418964856</v>
      </c>
      <c r="N45" s="18">
        <v>0</v>
      </c>
      <c r="O45" s="19">
        <v>0</v>
      </c>
      <c r="P45" s="19">
        <v>6.3211025288787388</v>
      </c>
      <c r="Q45" s="20">
        <v>0.11831315790095402</v>
      </c>
      <c r="R45" s="20">
        <v>0</v>
      </c>
      <c r="S45" s="20">
        <v>4.9203749955381702E-2</v>
      </c>
      <c r="T45" s="21" t="s">
        <v>585</v>
      </c>
      <c r="U45" s="22">
        <v>4.594787510029632</v>
      </c>
      <c r="V45" s="15">
        <v>5800000</v>
      </c>
      <c r="W45" s="17">
        <v>7.9220474310855726</v>
      </c>
      <c r="X45" s="16">
        <v>4750000</v>
      </c>
      <c r="Y45" s="17">
        <v>9.6732368632202785</v>
      </c>
      <c r="Z45" s="14">
        <f t="shared" si="0"/>
        <v>79</v>
      </c>
      <c r="AA45" s="14">
        <f t="shared" si="1"/>
        <v>2</v>
      </c>
    </row>
    <row r="46" spans="1:27" x14ac:dyDescent="0.35">
      <c r="A46" s="6">
        <v>1167</v>
      </c>
      <c r="B46" s="4" t="s">
        <v>27</v>
      </c>
      <c r="C46" s="1" t="s">
        <v>35</v>
      </c>
      <c r="D46" s="1" t="s">
        <v>90</v>
      </c>
      <c r="E46" s="1" t="s">
        <v>292</v>
      </c>
      <c r="F46" s="4"/>
      <c r="G46" s="4" t="s">
        <v>584</v>
      </c>
      <c r="H46" s="23">
        <v>17.640094711917918</v>
      </c>
      <c r="I46" s="23">
        <v>22.885812379516302</v>
      </c>
      <c r="J46" s="24">
        <v>9.2775785028780291</v>
      </c>
      <c r="K46" s="24">
        <v>0.56187131588697503</v>
      </c>
      <c r="L46" s="18">
        <v>1.66612119670097E-2</v>
      </c>
      <c r="M46" s="18">
        <v>1.8081813334424063E-2</v>
      </c>
      <c r="N46" s="18">
        <v>0</v>
      </c>
      <c r="O46" s="19">
        <v>0</v>
      </c>
      <c r="P46" s="19">
        <v>6.5556482163689243</v>
      </c>
      <c r="Q46" s="20">
        <v>0.11445821943364619</v>
      </c>
      <c r="R46" s="20">
        <v>0.43828612048475718</v>
      </c>
      <c r="S46" s="20">
        <v>7.332175969539588E-2</v>
      </c>
      <c r="T46" s="21" t="s">
        <v>585</v>
      </c>
      <c r="U46" s="22">
        <v>4.643309069407465</v>
      </c>
      <c r="V46" s="15">
        <v>5400000</v>
      </c>
      <c r="W46" s="17">
        <v>8.5987204989027131</v>
      </c>
      <c r="X46" s="16">
        <v>5400000</v>
      </c>
      <c r="Y46" s="17">
        <v>8.5987204989027131</v>
      </c>
      <c r="Z46" s="14">
        <f t="shared" si="0"/>
        <v>88</v>
      </c>
      <c r="AA46" s="14">
        <f t="shared" si="1"/>
        <v>3</v>
      </c>
    </row>
    <row r="47" spans="1:27" ht="29" x14ac:dyDescent="0.35">
      <c r="A47" s="6">
        <v>1080</v>
      </c>
      <c r="B47" s="4" t="s">
        <v>26</v>
      </c>
      <c r="C47" s="1" t="s">
        <v>35</v>
      </c>
      <c r="D47" s="1" t="s">
        <v>63</v>
      </c>
      <c r="E47" s="1" t="s">
        <v>265</v>
      </c>
      <c r="F47" s="4" t="s">
        <v>584</v>
      </c>
      <c r="G47" s="4" t="s">
        <v>584</v>
      </c>
      <c r="H47" s="23">
        <v>0.36707284707971588</v>
      </c>
      <c r="I47" s="23">
        <v>0.22923768318742313</v>
      </c>
      <c r="J47" s="24">
        <v>3.1646729348748019</v>
      </c>
      <c r="K47" s="24">
        <v>1.0234579848557956</v>
      </c>
      <c r="L47" s="18">
        <v>8.4508623733317481E-2</v>
      </c>
      <c r="M47" s="18">
        <v>8.9348874156516878E-2</v>
      </c>
      <c r="N47" s="18">
        <v>1.2720172232478633</v>
      </c>
      <c r="O47" s="19">
        <v>1.0858758512109823</v>
      </c>
      <c r="P47" s="19">
        <v>12.232791413252359</v>
      </c>
      <c r="Q47" s="20">
        <v>0.2653154818955209</v>
      </c>
      <c r="R47" s="20">
        <v>0.28253364935437092</v>
      </c>
      <c r="S47" s="20">
        <v>0.42197323418551547</v>
      </c>
      <c r="T47" s="21">
        <v>60.644367647559761</v>
      </c>
      <c r="U47" s="22">
        <v>7.3346692413215129</v>
      </c>
      <c r="V47" s="15">
        <v>8640866</v>
      </c>
      <c r="W47" s="17">
        <v>8.4883497109219288</v>
      </c>
      <c r="X47" s="16">
        <v>8640866</v>
      </c>
      <c r="Y47" s="17">
        <v>8.4883497109219288</v>
      </c>
      <c r="Z47" s="14">
        <f t="shared" si="0"/>
        <v>90</v>
      </c>
      <c r="AA47" s="14">
        <f t="shared" si="1"/>
        <v>4</v>
      </c>
    </row>
    <row r="48" spans="1:27" ht="29" x14ac:dyDescent="0.35">
      <c r="A48" s="6">
        <v>1356</v>
      </c>
      <c r="B48" s="4" t="s">
        <v>27</v>
      </c>
      <c r="C48" s="1" t="s">
        <v>35</v>
      </c>
      <c r="D48" s="1" t="s">
        <v>141</v>
      </c>
      <c r="E48" s="1" t="s">
        <v>436</v>
      </c>
      <c r="F48" s="4"/>
      <c r="G48" s="4" t="s">
        <v>584</v>
      </c>
      <c r="H48" s="23">
        <v>0</v>
      </c>
      <c r="I48" s="23">
        <v>0</v>
      </c>
      <c r="J48" s="24">
        <v>0.54773185411294656</v>
      </c>
      <c r="K48" s="24">
        <v>8.0499016712783575</v>
      </c>
      <c r="L48" s="18">
        <v>0</v>
      </c>
      <c r="M48" s="18">
        <v>0</v>
      </c>
      <c r="N48" s="18">
        <v>0</v>
      </c>
      <c r="O48" s="19">
        <v>0</v>
      </c>
      <c r="P48" s="19">
        <v>1.9146302308906959</v>
      </c>
      <c r="Q48" s="20">
        <v>0</v>
      </c>
      <c r="R48" s="20">
        <v>0</v>
      </c>
      <c r="S48" s="20">
        <v>0</v>
      </c>
      <c r="T48" s="21" t="s">
        <v>585</v>
      </c>
      <c r="U48" s="22">
        <v>1.1704357022184477</v>
      </c>
      <c r="V48" s="15">
        <v>1400000</v>
      </c>
      <c r="W48" s="17">
        <v>8.3602550158460556</v>
      </c>
      <c r="X48" s="16">
        <v>1400000</v>
      </c>
      <c r="Y48" s="17">
        <v>8.3602550158460556</v>
      </c>
      <c r="Z48" s="14">
        <f t="shared" si="0"/>
        <v>93</v>
      </c>
      <c r="AA48" s="14">
        <f t="shared" si="1"/>
        <v>5</v>
      </c>
    </row>
    <row r="49" spans="1:27" ht="43.5" x14ac:dyDescent="0.35">
      <c r="A49" s="6">
        <v>1398</v>
      </c>
      <c r="B49" s="4" t="s">
        <v>26</v>
      </c>
      <c r="C49" s="1" t="s">
        <v>35</v>
      </c>
      <c r="D49" s="1" t="s">
        <v>62</v>
      </c>
      <c r="E49" s="1" t="s">
        <v>378</v>
      </c>
      <c r="F49" s="4" t="s">
        <v>584</v>
      </c>
      <c r="G49" s="4"/>
      <c r="H49" s="23">
        <v>1.0672429022845591</v>
      </c>
      <c r="I49" s="23">
        <v>0</v>
      </c>
      <c r="J49" s="24">
        <v>0</v>
      </c>
      <c r="K49" s="24">
        <v>0</v>
      </c>
      <c r="L49" s="18">
        <v>0.10028192933966427</v>
      </c>
      <c r="M49" s="18">
        <v>0.10058752303561894</v>
      </c>
      <c r="N49" s="18">
        <v>0</v>
      </c>
      <c r="O49" s="19">
        <v>0</v>
      </c>
      <c r="P49" s="19">
        <v>3.7760291537371478</v>
      </c>
      <c r="Q49" s="20">
        <v>0.35493947370286211</v>
      </c>
      <c r="R49" s="20">
        <v>8.4584558884531393</v>
      </c>
      <c r="S49" s="20">
        <v>3.7920395699238968E-3</v>
      </c>
      <c r="T49" s="21">
        <v>15.875782022328236</v>
      </c>
      <c r="U49" s="22">
        <v>2.2575771971090197</v>
      </c>
      <c r="V49" s="15">
        <v>2900000</v>
      </c>
      <c r="W49" s="17">
        <v>7.7847489555483431</v>
      </c>
      <c r="X49" s="16">
        <v>2900000</v>
      </c>
      <c r="Y49" s="17">
        <v>7.7847489555483431</v>
      </c>
      <c r="Z49" s="14">
        <f t="shared" si="0"/>
        <v>95</v>
      </c>
      <c r="AA49" s="14">
        <f t="shared" si="1"/>
        <v>6</v>
      </c>
    </row>
    <row r="50" spans="1:27" ht="29" x14ac:dyDescent="0.35">
      <c r="A50" s="6">
        <v>1408</v>
      </c>
      <c r="B50" s="4" t="s">
        <v>26</v>
      </c>
      <c r="C50" s="1" t="s">
        <v>35</v>
      </c>
      <c r="D50" s="1" t="s">
        <v>92</v>
      </c>
      <c r="E50" s="1" t="s">
        <v>461</v>
      </c>
      <c r="F50" s="4" t="s">
        <v>584</v>
      </c>
      <c r="G50" s="4" t="s">
        <v>584</v>
      </c>
      <c r="H50" s="23">
        <v>7.0839358820047355E-2</v>
      </c>
      <c r="I50" s="23">
        <v>6.1521001020205114E-2</v>
      </c>
      <c r="J50" s="24">
        <v>0.70155103022745791</v>
      </c>
      <c r="K50" s="24">
        <v>3.593440602400446E-2</v>
      </c>
      <c r="L50" s="18">
        <v>0.24474635379612961</v>
      </c>
      <c r="M50" s="18">
        <v>0.24036035445630388</v>
      </c>
      <c r="N50" s="18">
        <v>2.4210818666666668E-2</v>
      </c>
      <c r="O50" s="19">
        <v>2.755721945447127E-2</v>
      </c>
      <c r="P50" s="19">
        <v>1.4872236108982051</v>
      </c>
      <c r="Q50" s="20">
        <v>4.5293715883366392</v>
      </c>
      <c r="R50" s="20">
        <v>0.42725694862654928</v>
      </c>
      <c r="S50" s="20">
        <v>8.5079017976151819E-2</v>
      </c>
      <c r="T50" s="21">
        <v>1.1674173053981374</v>
      </c>
      <c r="U50" s="22">
        <v>0.89011488366068547</v>
      </c>
      <c r="V50" s="15">
        <v>3800000</v>
      </c>
      <c r="W50" s="17">
        <v>2.3424075885807514</v>
      </c>
      <c r="X50" s="16">
        <v>1315811</v>
      </c>
      <c r="Y50" s="17">
        <v>6.7647624443076211</v>
      </c>
      <c r="Z50" s="14">
        <f t="shared" si="0"/>
        <v>112</v>
      </c>
      <c r="AA50" s="14">
        <f t="shared" si="1"/>
        <v>7</v>
      </c>
    </row>
    <row r="51" spans="1:27" ht="43.5" x14ac:dyDescent="0.35">
      <c r="A51" s="6">
        <v>1386</v>
      </c>
      <c r="B51" s="4" t="s">
        <v>26</v>
      </c>
      <c r="C51" s="1" t="s">
        <v>35</v>
      </c>
      <c r="D51" s="1" t="s">
        <v>62</v>
      </c>
      <c r="E51" s="1" t="s">
        <v>221</v>
      </c>
      <c r="F51" s="4" t="s">
        <v>584</v>
      </c>
      <c r="G51" s="4"/>
      <c r="H51" s="23">
        <v>55.514391460601836</v>
      </c>
      <c r="I51" s="23">
        <v>13.663150877001518</v>
      </c>
      <c r="J51" s="24">
        <v>34.720113641270665</v>
      </c>
      <c r="K51" s="24">
        <v>13.223933106674044</v>
      </c>
      <c r="L51" s="18">
        <v>2.0626129596722316</v>
      </c>
      <c r="M51" s="18">
        <v>2.0981331526533151</v>
      </c>
      <c r="N51" s="18">
        <v>0</v>
      </c>
      <c r="O51" s="19">
        <v>0</v>
      </c>
      <c r="P51" s="19">
        <v>19.953673564702484</v>
      </c>
      <c r="Q51" s="20">
        <v>0.16761382825128907</v>
      </c>
      <c r="R51" s="20">
        <v>1.5884481941160671</v>
      </c>
      <c r="S51" s="20">
        <v>0.73616589382664821</v>
      </c>
      <c r="T51" s="21">
        <v>4.3198619882088867</v>
      </c>
      <c r="U51" s="22">
        <v>11.939787051662099</v>
      </c>
      <c r="V51" s="15">
        <v>18400000</v>
      </c>
      <c r="W51" s="17">
        <v>6.4890147019902713</v>
      </c>
      <c r="X51" s="16">
        <v>18400000</v>
      </c>
      <c r="Y51" s="17">
        <v>6.4890147019902713</v>
      </c>
      <c r="Z51" s="14">
        <f t="shared" si="0"/>
        <v>115</v>
      </c>
      <c r="AA51" s="14">
        <f t="shared" si="1"/>
        <v>8</v>
      </c>
    </row>
    <row r="52" spans="1:27" ht="29" x14ac:dyDescent="0.35">
      <c r="A52" s="6">
        <v>1162</v>
      </c>
      <c r="B52" s="4" t="s">
        <v>27</v>
      </c>
      <c r="C52" s="1" t="s">
        <v>35</v>
      </c>
      <c r="D52" s="1" t="s">
        <v>88</v>
      </c>
      <c r="E52" s="1" t="s">
        <v>324</v>
      </c>
      <c r="F52" s="4"/>
      <c r="G52" s="4" t="s">
        <v>584</v>
      </c>
      <c r="H52" s="23">
        <v>0.14198579952644041</v>
      </c>
      <c r="I52" s="23">
        <v>8.6691969375512379E-2</v>
      </c>
      <c r="J52" s="24">
        <v>3.1646729348748019</v>
      </c>
      <c r="K52" s="24">
        <v>21.524356162422389</v>
      </c>
      <c r="L52" s="18">
        <v>0</v>
      </c>
      <c r="M52" s="18">
        <v>0</v>
      </c>
      <c r="N52" s="18">
        <v>0.29521396184615384</v>
      </c>
      <c r="O52" s="19">
        <v>0.33601820924044079</v>
      </c>
      <c r="P52" s="19">
        <v>5.8177773398010819</v>
      </c>
      <c r="Q52" s="20">
        <v>0.15439867106074501</v>
      </c>
      <c r="R52" s="20">
        <v>0</v>
      </c>
      <c r="S52" s="20">
        <v>4.0877228093577364E-3</v>
      </c>
      <c r="T52" s="21" t="s">
        <v>585</v>
      </c>
      <c r="U52" s="22">
        <v>3.4490941321737592</v>
      </c>
      <c r="V52" s="15">
        <v>5400000</v>
      </c>
      <c r="W52" s="17">
        <v>6.3872113558773318</v>
      </c>
      <c r="X52" s="16">
        <v>5400000</v>
      </c>
      <c r="Y52" s="17">
        <v>6.3872113558773318</v>
      </c>
      <c r="Z52" s="14">
        <f t="shared" si="0"/>
        <v>116</v>
      </c>
      <c r="AA52" s="14">
        <f t="shared" si="1"/>
        <v>9</v>
      </c>
    </row>
    <row r="53" spans="1:27" ht="29" x14ac:dyDescent="0.35">
      <c r="A53" s="6">
        <v>1267</v>
      </c>
      <c r="B53" s="4" t="s">
        <v>27</v>
      </c>
      <c r="C53" s="1" t="s">
        <v>35</v>
      </c>
      <c r="D53" s="1" t="s">
        <v>135</v>
      </c>
      <c r="E53" s="1" t="s">
        <v>417</v>
      </c>
      <c r="F53" s="4" t="s">
        <v>584</v>
      </c>
      <c r="G53" s="4" t="s">
        <v>584</v>
      </c>
      <c r="H53" s="23">
        <v>0.31657559855958955</v>
      </c>
      <c r="I53" s="23">
        <v>0</v>
      </c>
      <c r="J53" s="24">
        <v>5.9337617528902538</v>
      </c>
      <c r="K53" s="24">
        <v>1.0767034625894083</v>
      </c>
      <c r="L53" s="18">
        <v>0.45905525466455011</v>
      </c>
      <c r="M53" s="18">
        <v>0.47287976987322128</v>
      </c>
      <c r="N53" s="18">
        <v>0.65821749066666668</v>
      </c>
      <c r="O53" s="19">
        <v>0.74919580741174696</v>
      </c>
      <c r="P53" s="19">
        <v>2.5515201446167941</v>
      </c>
      <c r="Q53" s="20">
        <v>2.5950476777153133</v>
      </c>
      <c r="R53" s="20">
        <v>0</v>
      </c>
      <c r="S53" s="20">
        <v>0.65648228906469841</v>
      </c>
      <c r="T53" s="21" t="s">
        <v>585</v>
      </c>
      <c r="U53" s="22">
        <v>1.6125815367655629</v>
      </c>
      <c r="V53" s="15">
        <v>4640000</v>
      </c>
      <c r="W53" s="17">
        <v>3.4753912430292302</v>
      </c>
      <c r="X53" s="16">
        <v>2590000</v>
      </c>
      <c r="Y53" s="17">
        <v>6.226183539635378</v>
      </c>
      <c r="Z53" s="14">
        <f t="shared" si="0"/>
        <v>120</v>
      </c>
      <c r="AA53" s="14">
        <f t="shared" si="1"/>
        <v>10</v>
      </c>
    </row>
    <row r="54" spans="1:27" x14ac:dyDescent="0.35">
      <c r="A54" s="6">
        <v>1079</v>
      </c>
      <c r="B54" s="4" t="s">
        <v>26</v>
      </c>
      <c r="C54" s="1" t="s">
        <v>35</v>
      </c>
      <c r="D54" s="1" t="s">
        <v>63</v>
      </c>
      <c r="E54" s="1" t="s">
        <v>223</v>
      </c>
      <c r="F54" s="4"/>
      <c r="G54" s="4" t="s">
        <v>584</v>
      </c>
      <c r="H54" s="23">
        <v>0.44145389256116813</v>
      </c>
      <c r="I54" s="23">
        <v>0</v>
      </c>
      <c r="J54" s="24">
        <v>2.5560819858604171</v>
      </c>
      <c r="K54" s="24">
        <v>0.4948545437191591</v>
      </c>
      <c r="L54" s="18">
        <v>0</v>
      </c>
      <c r="M54" s="18">
        <v>0</v>
      </c>
      <c r="N54" s="18">
        <v>1.5297697965811965</v>
      </c>
      <c r="O54" s="19">
        <v>1.30591005346456</v>
      </c>
      <c r="P54" s="19">
        <v>16.569642781159164</v>
      </c>
      <c r="Q54" s="20">
        <v>10.149494250533341</v>
      </c>
      <c r="R54" s="20">
        <v>0</v>
      </c>
      <c r="S54" s="20">
        <v>0.22288959494991109</v>
      </c>
      <c r="T54" s="21">
        <v>87.130180201029631</v>
      </c>
      <c r="U54" s="22">
        <v>11.248341740425252</v>
      </c>
      <c r="V54" s="15">
        <v>29968420</v>
      </c>
      <c r="W54" s="17">
        <v>3.7533983241109317</v>
      </c>
      <c r="X54" s="16">
        <v>18297920</v>
      </c>
      <c r="Y54" s="17">
        <v>6.1473335441543364</v>
      </c>
      <c r="Z54" s="14">
        <f t="shared" si="0"/>
        <v>121</v>
      </c>
      <c r="AA54" s="14">
        <f t="shared" si="1"/>
        <v>11</v>
      </c>
    </row>
    <row r="55" spans="1:27" ht="29" x14ac:dyDescent="0.35">
      <c r="A55" s="6">
        <v>1380</v>
      </c>
      <c r="B55" s="4" t="s">
        <v>27</v>
      </c>
      <c r="C55" s="1" t="s">
        <v>35</v>
      </c>
      <c r="D55" s="1" t="s">
        <v>135</v>
      </c>
      <c r="E55" s="1" t="s">
        <v>423</v>
      </c>
      <c r="F55" s="4" t="s">
        <v>584</v>
      </c>
      <c r="G55" s="4" t="s">
        <v>584</v>
      </c>
      <c r="H55" s="23">
        <v>0.87487050118389897</v>
      </c>
      <c r="I55" s="23">
        <v>7.5429763478917797</v>
      </c>
      <c r="J55" s="24">
        <v>1.9627058105713917</v>
      </c>
      <c r="K55" s="24">
        <v>1.4744265964166665</v>
      </c>
      <c r="L55" s="18">
        <v>9.3104304854563183E-2</v>
      </c>
      <c r="M55" s="18">
        <v>8.9209745271357013E-2</v>
      </c>
      <c r="N55" s="18">
        <v>1.8190128000000001</v>
      </c>
      <c r="O55" s="19">
        <v>2.070435354138056</v>
      </c>
      <c r="P55" s="19">
        <v>2.1228031344735125</v>
      </c>
      <c r="Q55" s="20">
        <v>0.2435772138285891</v>
      </c>
      <c r="R55" s="20">
        <v>0.36277065028155203</v>
      </c>
      <c r="S55" s="20">
        <v>0.39664762995186054</v>
      </c>
      <c r="T55" s="21" t="s">
        <v>585</v>
      </c>
      <c r="U55" s="22">
        <v>1.4545262580624729</v>
      </c>
      <c r="V55" s="15">
        <v>4000000</v>
      </c>
      <c r="W55" s="17">
        <v>3.6363156451561824</v>
      </c>
      <c r="X55" s="16">
        <v>2823878</v>
      </c>
      <c r="Y55" s="17">
        <v>5.150811253398599</v>
      </c>
      <c r="Z55" s="14">
        <f t="shared" si="0"/>
        <v>135</v>
      </c>
      <c r="AA55" s="14">
        <f t="shared" si="1"/>
        <v>12</v>
      </c>
    </row>
    <row r="56" spans="1:27" ht="29" x14ac:dyDescent="0.35">
      <c r="A56" s="6">
        <v>1405</v>
      </c>
      <c r="B56" s="4" t="s">
        <v>26</v>
      </c>
      <c r="C56" s="1" t="s">
        <v>35</v>
      </c>
      <c r="D56" s="1" t="s">
        <v>92</v>
      </c>
      <c r="E56" s="1" t="s">
        <v>321</v>
      </c>
      <c r="F56" s="4" t="s">
        <v>584</v>
      </c>
      <c r="G56" s="4" t="s">
        <v>584</v>
      </c>
      <c r="H56" s="23">
        <v>0.65883995299585829</v>
      </c>
      <c r="I56" s="23">
        <v>0.45850522411991984</v>
      </c>
      <c r="J56" s="24">
        <v>11.441509841470438</v>
      </c>
      <c r="K56" s="24">
        <v>19.742438636005616</v>
      </c>
      <c r="L56" s="18">
        <v>0</v>
      </c>
      <c r="M56" s="18">
        <v>0</v>
      </c>
      <c r="N56" s="18">
        <v>0.10795405128205128</v>
      </c>
      <c r="O56" s="19">
        <v>0.12287537745572308</v>
      </c>
      <c r="P56" s="19">
        <v>4.8275177860609082</v>
      </c>
      <c r="Q56" s="20">
        <v>0.11903379258998711</v>
      </c>
      <c r="R56" s="20">
        <v>0</v>
      </c>
      <c r="S56" s="20">
        <v>2.3894072056428014E-2</v>
      </c>
      <c r="T56" s="21">
        <v>0.73052882999987789</v>
      </c>
      <c r="U56" s="22">
        <v>3.5434057977642666</v>
      </c>
      <c r="V56" s="15">
        <v>8600000</v>
      </c>
      <c r="W56" s="17">
        <v>4.120239299725891</v>
      </c>
      <c r="X56" s="16">
        <v>8600000</v>
      </c>
      <c r="Y56" s="17">
        <v>4.120239299725891</v>
      </c>
      <c r="Z56" s="14">
        <f t="shared" si="0"/>
        <v>146</v>
      </c>
      <c r="AA56" s="14">
        <f t="shared" si="1"/>
        <v>13</v>
      </c>
    </row>
    <row r="57" spans="1:27" x14ac:dyDescent="0.35">
      <c r="A57" s="6">
        <v>1516</v>
      </c>
      <c r="B57" s="4" t="s">
        <v>26</v>
      </c>
      <c r="C57" s="1" t="s">
        <v>35</v>
      </c>
      <c r="D57" s="1" t="s">
        <v>92</v>
      </c>
      <c r="E57" s="1" t="s">
        <v>346</v>
      </c>
      <c r="F57" s="4" t="s">
        <v>584</v>
      </c>
      <c r="G57" s="4" t="s">
        <v>584</v>
      </c>
      <c r="H57" s="23">
        <v>0.10018508464877664</v>
      </c>
      <c r="I57" s="23">
        <v>9.2281501530307675E-2</v>
      </c>
      <c r="J57" s="24">
        <v>0</v>
      </c>
      <c r="K57" s="24">
        <v>0</v>
      </c>
      <c r="L57" s="18">
        <v>0.219910426724822</v>
      </c>
      <c r="M57" s="18">
        <v>0.22442560392674932</v>
      </c>
      <c r="N57" s="18">
        <v>6.4713029333333338E-2</v>
      </c>
      <c r="O57" s="19">
        <v>7.3657614616624151E-2</v>
      </c>
      <c r="P57" s="19">
        <v>4.808101414885412</v>
      </c>
      <c r="Q57" s="20">
        <v>12.891327262095077</v>
      </c>
      <c r="R57" s="20">
        <v>5.7038926102523327E-2</v>
      </c>
      <c r="S57" s="20">
        <v>0</v>
      </c>
      <c r="T57" s="21">
        <v>9.9983030930382917</v>
      </c>
      <c r="U57" s="22">
        <v>2.8550375789096001</v>
      </c>
      <c r="V57" s="15">
        <v>7950000</v>
      </c>
      <c r="W57" s="17">
        <v>3.5912422376221382</v>
      </c>
      <c r="X57" s="16">
        <v>7950000</v>
      </c>
      <c r="Y57" s="17">
        <v>3.5912422376221382</v>
      </c>
      <c r="Z57" s="14">
        <f t="shared" si="0"/>
        <v>157</v>
      </c>
      <c r="AA57" s="14">
        <f t="shared" si="1"/>
        <v>14</v>
      </c>
    </row>
    <row r="58" spans="1:27" x14ac:dyDescent="0.35">
      <c r="A58" s="6">
        <v>1378</v>
      </c>
      <c r="B58" s="4" t="s">
        <v>27</v>
      </c>
      <c r="C58" s="1" t="s">
        <v>35</v>
      </c>
      <c r="D58" s="1" t="s">
        <v>88</v>
      </c>
      <c r="E58" s="1" t="s">
        <v>290</v>
      </c>
      <c r="F58" s="4"/>
      <c r="G58" s="4" t="s">
        <v>584</v>
      </c>
      <c r="H58" s="23">
        <v>0</v>
      </c>
      <c r="I58" s="23">
        <v>8.0995363298914057E-4</v>
      </c>
      <c r="J58" s="24">
        <v>3.8341229787906257</v>
      </c>
      <c r="K58" s="24">
        <v>1.1084472854764422</v>
      </c>
      <c r="L58" s="18">
        <v>0.3793701974916569</v>
      </c>
      <c r="M58" s="18">
        <v>0.38675169139479865</v>
      </c>
      <c r="N58" s="18">
        <v>0</v>
      </c>
      <c r="O58" s="19">
        <v>0</v>
      </c>
      <c r="P58" s="19">
        <v>8.2986294952168507</v>
      </c>
      <c r="Q58" s="20">
        <v>25.775408797407092</v>
      </c>
      <c r="R58" s="20">
        <v>0.28341811071695122</v>
      </c>
      <c r="S58" s="20">
        <v>0.22577080688774726</v>
      </c>
      <c r="T58" s="21" t="s">
        <v>585</v>
      </c>
      <c r="U58" s="22">
        <v>5.0008273840014876</v>
      </c>
      <c r="V58" s="15">
        <v>15200000</v>
      </c>
      <c r="W58" s="17">
        <v>3.2900180157904524</v>
      </c>
      <c r="X58" s="16">
        <v>14100000</v>
      </c>
      <c r="Y58" s="17">
        <v>3.5466860879443174</v>
      </c>
      <c r="Z58" s="14">
        <f t="shared" si="0"/>
        <v>159</v>
      </c>
      <c r="AA58" s="14">
        <f t="shared" si="1"/>
        <v>15</v>
      </c>
    </row>
    <row r="59" spans="1:27" ht="29" x14ac:dyDescent="0.35">
      <c r="A59" s="6">
        <v>1028</v>
      </c>
      <c r="B59" s="4" t="s">
        <v>27</v>
      </c>
      <c r="C59" s="1" t="s">
        <v>35</v>
      </c>
      <c r="D59" s="1" t="s">
        <v>133</v>
      </c>
      <c r="E59" s="1" t="s">
        <v>410</v>
      </c>
      <c r="F59" s="4" t="s">
        <v>584</v>
      </c>
      <c r="G59" s="4" t="s">
        <v>584</v>
      </c>
      <c r="H59" s="23">
        <v>0</v>
      </c>
      <c r="I59" s="23">
        <v>2.8156265826551124E-3</v>
      </c>
      <c r="J59" s="24">
        <v>1.2780409929302086</v>
      </c>
      <c r="K59" s="24">
        <v>9.1324677453605982</v>
      </c>
      <c r="L59" s="18">
        <v>0</v>
      </c>
      <c r="M59" s="18">
        <v>0</v>
      </c>
      <c r="N59" s="18">
        <v>0</v>
      </c>
      <c r="O59" s="19">
        <v>0</v>
      </c>
      <c r="P59" s="19">
        <v>2.5762888956365999</v>
      </c>
      <c r="Q59" s="20">
        <v>1.0401501276862373</v>
      </c>
      <c r="R59" s="20">
        <v>0</v>
      </c>
      <c r="S59" s="20">
        <v>0</v>
      </c>
      <c r="T59" s="21" t="s">
        <v>585</v>
      </c>
      <c r="U59" s="22">
        <v>1.5863617282148155</v>
      </c>
      <c r="V59" s="15">
        <v>5150000</v>
      </c>
      <c r="W59" s="17">
        <v>3.0803140353685738</v>
      </c>
      <c r="X59" s="16">
        <v>5150000</v>
      </c>
      <c r="Y59" s="17">
        <v>3.0803140353685738</v>
      </c>
      <c r="Z59" s="14">
        <f t="shared" si="0"/>
        <v>176</v>
      </c>
      <c r="AA59" s="14">
        <f t="shared" si="1"/>
        <v>16</v>
      </c>
    </row>
    <row r="60" spans="1:27" x14ac:dyDescent="0.35">
      <c r="A60" s="6">
        <v>1406</v>
      </c>
      <c r="B60" s="4" t="s">
        <v>26</v>
      </c>
      <c r="C60" s="1" t="s">
        <v>35</v>
      </c>
      <c r="D60" s="1" t="s">
        <v>92</v>
      </c>
      <c r="E60" s="1" t="s">
        <v>411</v>
      </c>
      <c r="F60" s="4" t="s">
        <v>584</v>
      </c>
      <c r="G60" s="4" t="s">
        <v>584</v>
      </c>
      <c r="H60" s="23">
        <v>1.3046229830889307</v>
      </c>
      <c r="I60" s="23">
        <v>1.3906937454574653</v>
      </c>
      <c r="J60" s="24">
        <v>1.9474910368460321</v>
      </c>
      <c r="K60" s="24">
        <v>5.0726898414289971</v>
      </c>
      <c r="L60" s="18">
        <v>0</v>
      </c>
      <c r="M60" s="18">
        <v>0</v>
      </c>
      <c r="N60" s="18">
        <v>0.15060789333333333</v>
      </c>
      <c r="O60" s="19">
        <v>0.17142480084229567</v>
      </c>
      <c r="P60" s="19">
        <v>2.6585206560324104</v>
      </c>
      <c r="Q60" s="20">
        <v>0.1514704204026964</v>
      </c>
      <c r="R60" s="20">
        <v>0</v>
      </c>
      <c r="S60" s="20">
        <v>1.1536158907311031E-2</v>
      </c>
      <c r="T60" s="21">
        <v>5.0438979173083096</v>
      </c>
      <c r="U60" s="22">
        <v>1.5762221985143317</v>
      </c>
      <c r="V60" s="15">
        <v>7250000</v>
      </c>
      <c r="W60" s="17">
        <v>2.1740995841576987</v>
      </c>
      <c r="X60" s="16">
        <v>7250000</v>
      </c>
      <c r="Y60" s="17">
        <v>2.1740995841576987</v>
      </c>
      <c r="Z60" s="14">
        <f t="shared" si="0"/>
        <v>214</v>
      </c>
      <c r="AA60" s="14">
        <f t="shared" si="1"/>
        <v>17</v>
      </c>
    </row>
    <row r="61" spans="1:27" ht="29" x14ac:dyDescent="0.35">
      <c r="A61" s="6">
        <v>1392</v>
      </c>
      <c r="B61" s="4" t="s">
        <v>26</v>
      </c>
      <c r="C61" s="1" t="s">
        <v>35</v>
      </c>
      <c r="D61" s="1" t="s">
        <v>92</v>
      </c>
      <c r="E61" s="1" t="s">
        <v>368</v>
      </c>
      <c r="F61" s="4" t="s">
        <v>584</v>
      </c>
      <c r="G61" s="4" t="s">
        <v>584</v>
      </c>
      <c r="H61" s="23">
        <v>0.39826816140489346</v>
      </c>
      <c r="I61" s="23">
        <v>0.39988650663133324</v>
      </c>
      <c r="J61" s="24">
        <v>0</v>
      </c>
      <c r="K61" s="24">
        <v>0</v>
      </c>
      <c r="L61" s="18">
        <v>0.10597246323188533</v>
      </c>
      <c r="M61" s="18">
        <v>0.10704675258927028</v>
      </c>
      <c r="N61" s="18">
        <v>0.15114791466666666</v>
      </c>
      <c r="O61" s="19">
        <v>0.17203946351015709</v>
      </c>
      <c r="P61" s="19">
        <v>3.7805715566131695</v>
      </c>
      <c r="Q61" s="20">
        <v>9.9377671296393633</v>
      </c>
      <c r="R61" s="20">
        <v>0.7187892375950018</v>
      </c>
      <c r="S61" s="20">
        <v>0.44344751974484203</v>
      </c>
      <c r="T61" s="21">
        <v>7.2947690338660962</v>
      </c>
      <c r="U61" s="22">
        <v>2.25479618319339</v>
      </c>
      <c r="V61" s="15">
        <v>11000000</v>
      </c>
      <c r="W61" s="17">
        <v>2.0498147119939909</v>
      </c>
      <c r="X61" s="16">
        <v>11000000</v>
      </c>
      <c r="Y61" s="17">
        <v>2.0498147119939909</v>
      </c>
      <c r="Z61" s="14">
        <f t="shared" si="0"/>
        <v>223</v>
      </c>
      <c r="AA61" s="14">
        <f t="shared" si="1"/>
        <v>18</v>
      </c>
    </row>
    <row r="62" spans="1:27" ht="29" x14ac:dyDescent="0.35">
      <c r="A62" s="6">
        <v>1355</v>
      </c>
      <c r="B62" s="4" t="s">
        <v>27</v>
      </c>
      <c r="C62" s="1" t="s">
        <v>35</v>
      </c>
      <c r="D62" s="1" t="s">
        <v>141</v>
      </c>
      <c r="E62" s="1" t="s">
        <v>484</v>
      </c>
      <c r="F62" s="4"/>
      <c r="G62" s="4" t="s">
        <v>584</v>
      </c>
      <c r="H62" s="23">
        <v>0</v>
      </c>
      <c r="I62" s="23">
        <v>0</v>
      </c>
      <c r="J62" s="24">
        <v>0.27386592705647328</v>
      </c>
      <c r="K62" s="24">
        <v>4.3695527907452725</v>
      </c>
      <c r="L62" s="18">
        <v>0</v>
      </c>
      <c r="M62" s="18">
        <v>0</v>
      </c>
      <c r="N62" s="18">
        <v>0</v>
      </c>
      <c r="O62" s="19">
        <v>0</v>
      </c>
      <c r="P62" s="19">
        <v>1.0943709811676785</v>
      </c>
      <c r="Q62" s="20">
        <v>0.48656286186767345</v>
      </c>
      <c r="R62" s="20">
        <v>0</v>
      </c>
      <c r="S62" s="20">
        <v>0</v>
      </c>
      <c r="T62" s="21" t="s">
        <v>585</v>
      </c>
      <c r="U62" s="22">
        <v>0.70813031806375315</v>
      </c>
      <c r="V62" s="15">
        <v>3500000</v>
      </c>
      <c r="W62" s="17">
        <v>2.023229480182152</v>
      </c>
      <c r="X62" s="16">
        <v>3500000</v>
      </c>
      <c r="Y62" s="17">
        <v>2.023229480182152</v>
      </c>
      <c r="Z62" s="14">
        <f t="shared" si="0"/>
        <v>225</v>
      </c>
      <c r="AA62" s="14">
        <f t="shared" si="1"/>
        <v>19</v>
      </c>
    </row>
    <row r="63" spans="1:27" ht="43.5" x14ac:dyDescent="0.35">
      <c r="A63" s="6">
        <v>1385</v>
      </c>
      <c r="B63" s="4" t="s">
        <v>26</v>
      </c>
      <c r="C63" s="1" t="s">
        <v>35</v>
      </c>
      <c r="D63" s="1" t="s">
        <v>62</v>
      </c>
      <c r="E63" s="1" t="s">
        <v>243</v>
      </c>
      <c r="F63" s="4" t="s">
        <v>584</v>
      </c>
      <c r="G63" s="4"/>
      <c r="H63" s="23">
        <v>5.3225465309585749</v>
      </c>
      <c r="I63" s="23">
        <v>27.707329465048868</v>
      </c>
      <c r="J63" s="24">
        <v>3.7884786576145468</v>
      </c>
      <c r="K63" s="24">
        <v>0.49244409829657693</v>
      </c>
      <c r="L63" s="18">
        <v>1.963078198958228</v>
      </c>
      <c r="M63" s="18">
        <v>2.0454599450790627</v>
      </c>
      <c r="N63" s="18">
        <v>7.692447361025641</v>
      </c>
      <c r="O63" s="19">
        <v>6.5667686517022359</v>
      </c>
      <c r="P63" s="19">
        <v>15.138708662080099</v>
      </c>
      <c r="Q63" s="20">
        <v>0.52673017897504737</v>
      </c>
      <c r="R63" s="20">
        <v>0.37330696660084678</v>
      </c>
      <c r="S63" s="20">
        <v>2.901282882987263</v>
      </c>
      <c r="T63" s="21">
        <v>41.831591690937152</v>
      </c>
      <c r="U63" s="22">
        <v>9.1493143206840024</v>
      </c>
      <c r="V63" s="15">
        <v>45761730</v>
      </c>
      <c r="W63" s="17">
        <v>1.9993375077131048</v>
      </c>
      <c r="X63" s="16">
        <v>45761730</v>
      </c>
      <c r="Y63" s="17">
        <v>1.9993375077131048</v>
      </c>
      <c r="Z63" s="14">
        <f t="shared" si="0"/>
        <v>227</v>
      </c>
      <c r="AA63" s="14">
        <f t="shared" si="1"/>
        <v>20</v>
      </c>
    </row>
    <row r="64" spans="1:27" ht="29" x14ac:dyDescent="0.35">
      <c r="A64" s="6">
        <v>1160</v>
      </c>
      <c r="B64" s="4" t="s">
        <v>27</v>
      </c>
      <c r="C64" s="1" t="s">
        <v>35</v>
      </c>
      <c r="D64" s="1" t="s">
        <v>88</v>
      </c>
      <c r="E64" s="1" t="s">
        <v>449</v>
      </c>
      <c r="F64" s="4"/>
      <c r="G64" s="4" t="s">
        <v>584</v>
      </c>
      <c r="H64" s="23">
        <v>0.60705741910023681</v>
      </c>
      <c r="I64" s="23">
        <v>0.22181587985492918</v>
      </c>
      <c r="J64" s="24">
        <v>1.2171818980287701</v>
      </c>
      <c r="K64" s="24">
        <v>5.8065844958270594</v>
      </c>
      <c r="L64" s="18">
        <v>0</v>
      </c>
      <c r="M64" s="18">
        <v>0</v>
      </c>
      <c r="N64" s="18">
        <v>3.0885538461538461E-2</v>
      </c>
      <c r="O64" s="19">
        <v>0.61926078620192226</v>
      </c>
      <c r="P64" s="19">
        <v>1.7914547992769385</v>
      </c>
      <c r="Q64" s="20">
        <v>0</v>
      </c>
      <c r="R64" s="20">
        <v>0</v>
      </c>
      <c r="S64" s="20">
        <v>6.1000145306214937E-3</v>
      </c>
      <c r="T64" s="21" t="s">
        <v>585</v>
      </c>
      <c r="U64" s="22">
        <v>1.0625213535771671</v>
      </c>
      <c r="V64" s="15">
        <v>5600000</v>
      </c>
      <c r="W64" s="17">
        <v>1.897359559959227</v>
      </c>
      <c r="X64" s="16">
        <v>5600000</v>
      </c>
      <c r="Y64" s="17">
        <v>1.897359559959227</v>
      </c>
      <c r="Z64" s="14">
        <f t="shared" si="0"/>
        <v>233</v>
      </c>
      <c r="AA64" s="14">
        <f t="shared" si="1"/>
        <v>21</v>
      </c>
    </row>
    <row r="65" spans="1:27" ht="29" x14ac:dyDescent="0.35">
      <c r="A65" s="6">
        <v>1337</v>
      </c>
      <c r="B65" s="4" t="s">
        <v>27</v>
      </c>
      <c r="C65" s="1" t="s">
        <v>35</v>
      </c>
      <c r="D65" s="1" t="s">
        <v>162</v>
      </c>
      <c r="E65" s="1" t="s">
        <v>505</v>
      </c>
      <c r="F65" s="4"/>
      <c r="G65" s="4" t="s">
        <v>584</v>
      </c>
      <c r="H65" s="23">
        <v>0</v>
      </c>
      <c r="I65" s="23">
        <v>3.0435319459375589E-2</v>
      </c>
      <c r="J65" s="24">
        <v>1.1715375768526912</v>
      </c>
      <c r="K65" s="24">
        <v>2.503292116334936</v>
      </c>
      <c r="L65" s="18">
        <v>0</v>
      </c>
      <c r="M65" s="18">
        <v>0</v>
      </c>
      <c r="N65" s="18">
        <v>0</v>
      </c>
      <c r="O65" s="19">
        <v>0</v>
      </c>
      <c r="P65" s="19">
        <v>0.79639259207145008</v>
      </c>
      <c r="Q65" s="20">
        <v>0</v>
      </c>
      <c r="R65" s="20">
        <v>0</v>
      </c>
      <c r="S65" s="20">
        <v>0</v>
      </c>
      <c r="T65" s="21" t="s">
        <v>585</v>
      </c>
      <c r="U65" s="22">
        <v>0.50145599021147902</v>
      </c>
      <c r="V65" s="15">
        <v>3150000</v>
      </c>
      <c r="W65" s="17">
        <v>1.5919237784491398</v>
      </c>
      <c r="X65" s="16">
        <v>3150000</v>
      </c>
      <c r="Y65" s="17">
        <v>1.5919237784491398</v>
      </c>
      <c r="Z65" s="14">
        <f t="shared" si="0"/>
        <v>248</v>
      </c>
      <c r="AA65" s="14">
        <f t="shared" si="1"/>
        <v>22</v>
      </c>
    </row>
    <row r="66" spans="1:27" ht="29" x14ac:dyDescent="0.35">
      <c r="A66" s="6">
        <v>1237</v>
      </c>
      <c r="B66" s="4" t="s">
        <v>27</v>
      </c>
      <c r="C66" s="1" t="s">
        <v>35</v>
      </c>
      <c r="D66" s="1" t="s">
        <v>114</v>
      </c>
      <c r="E66" s="1" t="s">
        <v>498</v>
      </c>
      <c r="F66" s="4"/>
      <c r="G66" s="4" t="s">
        <v>584</v>
      </c>
      <c r="H66" s="23">
        <v>0</v>
      </c>
      <c r="I66" s="23">
        <v>4.0537997220420211E-3</v>
      </c>
      <c r="J66" s="24">
        <v>0.45644321176078878</v>
      </c>
      <c r="K66" s="24">
        <v>3.876280676855381</v>
      </c>
      <c r="L66" s="18">
        <v>4.6149772182221729E-4</v>
      </c>
      <c r="M66" s="18">
        <v>4.2955092959192699E-4</v>
      </c>
      <c r="N66" s="18">
        <v>0</v>
      </c>
      <c r="O66" s="19">
        <v>0</v>
      </c>
      <c r="P66" s="19">
        <v>0.99679904646504369</v>
      </c>
      <c r="Q66" s="20">
        <v>0</v>
      </c>
      <c r="R66" s="20">
        <v>0</v>
      </c>
      <c r="S66" s="20">
        <v>1.2328240155309439E-3</v>
      </c>
      <c r="T66" s="21" t="s">
        <v>585</v>
      </c>
      <c r="U66" s="22">
        <v>0.59188681678495603</v>
      </c>
      <c r="V66" s="15">
        <v>4550000</v>
      </c>
      <c r="W66" s="17">
        <v>1.3008501467801232</v>
      </c>
      <c r="X66" s="16">
        <v>4550000</v>
      </c>
      <c r="Y66" s="17">
        <v>1.3008501467801232</v>
      </c>
      <c r="Z66" s="14">
        <f t="shared" ref="Z66:Z129" si="2">_xlfn.RANK.EQ(Y66,$Y$2:$Y$405,0)</f>
        <v>265</v>
      </c>
      <c r="AA66" s="14">
        <f t="shared" ref="AA66:AA129" si="3">($Y$2:$Y$405=Y66) + SUMPRODUCT(($C$2:$C$405=C66)*($Y$2:$Y$405&gt;Y66))</f>
        <v>23</v>
      </c>
    </row>
    <row r="67" spans="1:27" ht="29" x14ac:dyDescent="0.35">
      <c r="A67" s="6">
        <v>1161</v>
      </c>
      <c r="B67" s="4" t="s">
        <v>27</v>
      </c>
      <c r="C67" s="1" t="s">
        <v>35</v>
      </c>
      <c r="D67" s="1" t="s">
        <v>88</v>
      </c>
      <c r="E67" s="1" t="s">
        <v>451</v>
      </c>
      <c r="F67" s="4"/>
      <c r="G67" s="4" t="s">
        <v>584</v>
      </c>
      <c r="H67" s="23">
        <v>0</v>
      </c>
      <c r="I67" s="23">
        <v>0</v>
      </c>
      <c r="J67" s="24">
        <v>2.3735047011561017</v>
      </c>
      <c r="K67" s="24">
        <v>5.3168393798364981</v>
      </c>
      <c r="L67" s="18">
        <v>0</v>
      </c>
      <c r="M67" s="18">
        <v>0</v>
      </c>
      <c r="N67" s="18">
        <v>0</v>
      </c>
      <c r="O67" s="19">
        <v>0</v>
      </c>
      <c r="P67" s="19">
        <v>1.5906707157323137</v>
      </c>
      <c r="Q67" s="20">
        <v>0</v>
      </c>
      <c r="R67" s="20">
        <v>0</v>
      </c>
      <c r="S67" s="20">
        <v>1.086272426494843E-2</v>
      </c>
      <c r="T67" s="21" t="s">
        <v>585</v>
      </c>
      <c r="U67" s="22">
        <v>1.041369682123938</v>
      </c>
      <c r="V67" s="15">
        <v>8500000</v>
      </c>
      <c r="W67" s="17">
        <v>1.2251408024987507</v>
      </c>
      <c r="X67" s="16">
        <v>8500000</v>
      </c>
      <c r="Y67" s="17">
        <v>1.2251408024987507</v>
      </c>
      <c r="Z67" s="14">
        <f t="shared" si="2"/>
        <v>269</v>
      </c>
      <c r="AA67" s="14">
        <f t="shared" si="3"/>
        <v>24</v>
      </c>
    </row>
    <row r="68" spans="1:27" ht="29" x14ac:dyDescent="0.35">
      <c r="A68" s="6">
        <v>1032</v>
      </c>
      <c r="B68" s="4" t="s">
        <v>27</v>
      </c>
      <c r="C68" s="1" t="s">
        <v>35</v>
      </c>
      <c r="D68" s="1" t="s">
        <v>133</v>
      </c>
      <c r="E68" s="1" t="s">
        <v>481</v>
      </c>
      <c r="F68" s="4" t="s">
        <v>584</v>
      </c>
      <c r="G68" s="4" t="s">
        <v>584</v>
      </c>
      <c r="H68" s="23">
        <v>0</v>
      </c>
      <c r="I68" s="23">
        <v>0</v>
      </c>
      <c r="J68" s="24">
        <v>3.0581695187972846</v>
      </c>
      <c r="K68" s="24">
        <v>1.7725457929644068</v>
      </c>
      <c r="L68" s="18">
        <v>0</v>
      </c>
      <c r="M68" s="18">
        <v>0</v>
      </c>
      <c r="N68" s="18">
        <v>0</v>
      </c>
      <c r="O68" s="19">
        <v>0</v>
      </c>
      <c r="P68" s="19">
        <v>0.99783919255690523</v>
      </c>
      <c r="Q68" s="20">
        <v>0.50672280127316494</v>
      </c>
      <c r="R68" s="20">
        <v>0</v>
      </c>
      <c r="S68" s="20">
        <v>9.3954248276244157E-2</v>
      </c>
      <c r="T68" s="21" t="s">
        <v>585</v>
      </c>
      <c r="U68" s="22">
        <v>0.73443750620284365</v>
      </c>
      <c r="V68" s="15">
        <v>6700000</v>
      </c>
      <c r="W68" s="17">
        <v>1.0961753823923039</v>
      </c>
      <c r="X68" s="16">
        <v>6700000</v>
      </c>
      <c r="Y68" s="17">
        <v>1.0961753823923039</v>
      </c>
      <c r="Z68" s="14">
        <f t="shared" si="2"/>
        <v>275</v>
      </c>
      <c r="AA68" s="14">
        <f t="shared" si="3"/>
        <v>25</v>
      </c>
    </row>
    <row r="69" spans="1:27" ht="43.5" x14ac:dyDescent="0.35">
      <c r="A69" s="6">
        <v>1387</v>
      </c>
      <c r="B69" s="4" t="s">
        <v>26</v>
      </c>
      <c r="C69" s="1" t="s">
        <v>35</v>
      </c>
      <c r="D69" s="1" t="s">
        <v>62</v>
      </c>
      <c r="E69" s="1" t="s">
        <v>497</v>
      </c>
      <c r="F69" s="4" t="s">
        <v>584</v>
      </c>
      <c r="G69" s="4"/>
      <c r="H69" s="23">
        <v>0</v>
      </c>
      <c r="I69" s="23">
        <v>0</v>
      </c>
      <c r="J69" s="24">
        <v>1.338900087831647</v>
      </c>
      <c r="K69" s="24">
        <v>0.94796766729620607</v>
      </c>
      <c r="L69" s="18">
        <v>0.11951646785967769</v>
      </c>
      <c r="M69" s="18">
        <v>0.1189069198487996</v>
      </c>
      <c r="N69" s="18">
        <v>0</v>
      </c>
      <c r="O69" s="19">
        <v>0</v>
      </c>
      <c r="P69" s="19">
        <v>1.0054546900241981</v>
      </c>
      <c r="Q69" s="20">
        <v>0.35493947370286211</v>
      </c>
      <c r="R69" s="20">
        <v>6.2777854743332364</v>
      </c>
      <c r="S69" s="20">
        <v>2.6787425513575543E-2</v>
      </c>
      <c r="T69" s="21">
        <v>0</v>
      </c>
      <c r="U69" s="22">
        <v>0.59760797902360274</v>
      </c>
      <c r="V69" s="15">
        <v>6775000</v>
      </c>
      <c r="W69" s="17">
        <v>0.88207819782081587</v>
      </c>
      <c r="X69" s="16">
        <v>6775000</v>
      </c>
      <c r="Y69" s="17">
        <v>0.88207819782081587</v>
      </c>
      <c r="Z69" s="14">
        <f t="shared" si="2"/>
        <v>290</v>
      </c>
      <c r="AA69" s="14">
        <f t="shared" si="3"/>
        <v>26</v>
      </c>
    </row>
    <row r="70" spans="1:27" x14ac:dyDescent="0.35">
      <c r="A70" s="6">
        <v>1490</v>
      </c>
      <c r="B70" s="4" t="s">
        <v>27</v>
      </c>
      <c r="C70" s="1" t="s">
        <v>35</v>
      </c>
      <c r="D70" s="1" t="s">
        <v>141</v>
      </c>
      <c r="E70" s="1" t="s">
        <v>485</v>
      </c>
      <c r="F70" s="4"/>
      <c r="G70" s="4" t="s">
        <v>584</v>
      </c>
      <c r="H70" s="23">
        <v>0.2132415548539858</v>
      </c>
      <c r="I70" s="23">
        <v>0</v>
      </c>
      <c r="J70" s="24">
        <v>4.3538379925785806</v>
      </c>
      <c r="K70" s="24">
        <v>7.6660793192567203E-2</v>
      </c>
      <c r="L70" s="18">
        <v>0</v>
      </c>
      <c r="M70" s="18">
        <v>0</v>
      </c>
      <c r="N70" s="18">
        <v>0.73894577777777781</v>
      </c>
      <c r="O70" s="19">
        <v>0.50464937787204844</v>
      </c>
      <c r="P70" s="19">
        <v>1.1722034531247765</v>
      </c>
      <c r="Q70" s="20">
        <v>0</v>
      </c>
      <c r="R70" s="20">
        <v>3.7991126344574522E-2</v>
      </c>
      <c r="S70" s="20">
        <v>0.13206658176263295</v>
      </c>
      <c r="T70" s="21" t="s">
        <v>585</v>
      </c>
      <c r="U70" s="22">
        <v>0.69909828067953295</v>
      </c>
      <c r="V70" s="15">
        <v>8200000</v>
      </c>
      <c r="W70" s="17">
        <v>0.85255887887747916</v>
      </c>
      <c r="X70" s="16">
        <v>8200000</v>
      </c>
      <c r="Y70" s="17">
        <v>0.85255887887747916</v>
      </c>
      <c r="Z70" s="14">
        <f t="shared" si="2"/>
        <v>294</v>
      </c>
      <c r="AA70" s="14">
        <f t="shared" si="3"/>
        <v>27</v>
      </c>
    </row>
    <row r="71" spans="1:27" ht="29" x14ac:dyDescent="0.35">
      <c r="A71" s="6">
        <v>1168</v>
      </c>
      <c r="B71" s="4" t="s">
        <v>27</v>
      </c>
      <c r="C71" s="1" t="s">
        <v>35</v>
      </c>
      <c r="D71" s="1" t="s">
        <v>114</v>
      </c>
      <c r="E71" s="1" t="s">
        <v>364</v>
      </c>
      <c r="F71" s="4"/>
      <c r="G71" s="4" t="s">
        <v>584</v>
      </c>
      <c r="H71" s="23">
        <v>0.12852381639700078</v>
      </c>
      <c r="I71" s="23">
        <v>0</v>
      </c>
      <c r="J71" s="24">
        <v>12.628262192048489</v>
      </c>
      <c r="K71" s="24">
        <v>4.0309811789978909</v>
      </c>
      <c r="L71" s="18">
        <v>6.9949324117516238E-3</v>
      </c>
      <c r="M71" s="18">
        <v>7.0134642928947376E-3</v>
      </c>
      <c r="N71" s="18">
        <v>0.26722408266666664</v>
      </c>
      <c r="O71" s="19">
        <v>0.30415959042738849</v>
      </c>
      <c r="P71" s="19">
        <v>4.1143180513785174</v>
      </c>
      <c r="Q71" s="20">
        <v>0.61360161516382283</v>
      </c>
      <c r="R71" s="20">
        <v>0</v>
      </c>
      <c r="S71" s="20">
        <v>0.43921128002744486</v>
      </c>
      <c r="T71" s="21" t="s">
        <v>585</v>
      </c>
      <c r="U71" s="22">
        <v>2.4417305131865543</v>
      </c>
      <c r="V71" s="15">
        <v>32000000</v>
      </c>
      <c r="W71" s="17">
        <v>0.76304078537079822</v>
      </c>
      <c r="X71" s="16">
        <v>32000000</v>
      </c>
      <c r="Y71" s="17">
        <v>0.76304078537079822</v>
      </c>
      <c r="Z71" s="14">
        <f t="shared" si="2"/>
        <v>301</v>
      </c>
      <c r="AA71" s="14">
        <f t="shared" si="3"/>
        <v>28</v>
      </c>
    </row>
    <row r="72" spans="1:27" x14ac:dyDescent="0.35">
      <c r="A72" s="6">
        <v>1023</v>
      </c>
      <c r="B72" s="4" t="s">
        <v>27</v>
      </c>
      <c r="C72" s="1" t="s">
        <v>35</v>
      </c>
      <c r="D72" s="1" t="s">
        <v>133</v>
      </c>
      <c r="E72" s="1" t="s">
        <v>562</v>
      </c>
      <c r="F72" s="4"/>
      <c r="G72" s="4" t="s">
        <v>584</v>
      </c>
      <c r="H72" s="23">
        <v>0.40449881610102606</v>
      </c>
      <c r="I72" s="23">
        <v>0.61521001020205113</v>
      </c>
      <c r="J72" s="24">
        <v>0</v>
      </c>
      <c r="K72" s="24">
        <v>0</v>
      </c>
      <c r="L72" s="18">
        <v>0</v>
      </c>
      <c r="M72" s="18">
        <v>0</v>
      </c>
      <c r="N72" s="18">
        <v>0</v>
      </c>
      <c r="O72" s="19">
        <v>0</v>
      </c>
      <c r="P72" s="19">
        <v>0.15910426455105031</v>
      </c>
      <c r="Q72" s="20">
        <v>7.6145165293475009E-2</v>
      </c>
      <c r="R72" s="20">
        <v>0</v>
      </c>
      <c r="S72" s="20">
        <v>0</v>
      </c>
      <c r="T72" s="21" t="s">
        <v>585</v>
      </c>
      <c r="U72" s="22">
        <v>9.5855149994304556E-2</v>
      </c>
      <c r="V72" s="15">
        <v>2045000</v>
      </c>
      <c r="W72" s="17">
        <v>0.46872933982545012</v>
      </c>
      <c r="X72" s="16">
        <v>1318500</v>
      </c>
      <c r="Y72" s="17">
        <v>0.72700151683204062</v>
      </c>
      <c r="Z72" s="14">
        <f t="shared" si="2"/>
        <v>308</v>
      </c>
      <c r="AA72" s="14">
        <f t="shared" si="3"/>
        <v>29</v>
      </c>
    </row>
    <row r="73" spans="1:27" x14ac:dyDescent="0.35">
      <c r="A73" s="6">
        <v>1477</v>
      </c>
      <c r="B73" s="4" t="s">
        <v>27</v>
      </c>
      <c r="C73" s="1" t="s">
        <v>35</v>
      </c>
      <c r="D73" s="1" t="s">
        <v>88</v>
      </c>
      <c r="E73" s="1" t="s">
        <v>515</v>
      </c>
      <c r="F73" s="4"/>
      <c r="G73" s="4" t="s">
        <v>584</v>
      </c>
      <c r="H73" s="23">
        <v>0</v>
      </c>
      <c r="I73" s="23">
        <v>6.4056140876596925E-3</v>
      </c>
      <c r="J73" s="24">
        <v>0.91288642352157756</v>
      </c>
      <c r="K73" s="24">
        <v>0.79362560941795213</v>
      </c>
      <c r="L73" s="18">
        <v>1.3806791347077906E-3</v>
      </c>
      <c r="M73" s="18">
        <v>1.3608781663177864E-3</v>
      </c>
      <c r="N73" s="18">
        <v>0</v>
      </c>
      <c r="O73" s="19">
        <v>0</v>
      </c>
      <c r="P73" s="19">
        <v>0.75555224569698276</v>
      </c>
      <c r="Q73" s="20">
        <v>1.2067942105897311</v>
      </c>
      <c r="R73" s="20">
        <v>0.28021689161134106</v>
      </c>
      <c r="S73" s="20">
        <v>2.4688636777054837E-2</v>
      </c>
      <c r="T73" s="21" t="s">
        <v>585</v>
      </c>
      <c r="U73" s="22">
        <v>0.44811159124526634</v>
      </c>
      <c r="V73" s="15">
        <v>6200000</v>
      </c>
      <c r="W73" s="17">
        <v>0.72276063104075217</v>
      </c>
      <c r="X73" s="16">
        <v>6200000</v>
      </c>
      <c r="Y73" s="17">
        <v>0.72276063104075217</v>
      </c>
      <c r="Z73" s="14">
        <f t="shared" si="2"/>
        <v>309</v>
      </c>
      <c r="AA73" s="14">
        <f t="shared" si="3"/>
        <v>30</v>
      </c>
    </row>
    <row r="74" spans="1:27" x14ac:dyDescent="0.35">
      <c r="A74" s="6">
        <v>1031</v>
      </c>
      <c r="B74" s="4" t="s">
        <v>27</v>
      </c>
      <c r="C74" s="1" t="s">
        <v>35</v>
      </c>
      <c r="D74" s="1" t="s">
        <v>133</v>
      </c>
      <c r="E74" s="1" t="s">
        <v>523</v>
      </c>
      <c r="F74" s="4"/>
      <c r="G74" s="4" t="s">
        <v>584</v>
      </c>
      <c r="H74" s="23">
        <v>0.15953915874112076</v>
      </c>
      <c r="I74" s="23">
        <v>0</v>
      </c>
      <c r="J74" s="24">
        <v>0.48687275921150802</v>
      </c>
      <c r="K74" s="24">
        <v>2.1533470323246009</v>
      </c>
      <c r="L74" s="18">
        <v>0</v>
      </c>
      <c r="M74" s="18">
        <v>0</v>
      </c>
      <c r="N74" s="18">
        <v>0.33171054625641028</v>
      </c>
      <c r="O74" s="19">
        <v>0.37755932355710681</v>
      </c>
      <c r="P74" s="19">
        <v>0.52774345544112566</v>
      </c>
      <c r="Q74" s="20">
        <v>0</v>
      </c>
      <c r="R74" s="20">
        <v>0</v>
      </c>
      <c r="S74" s="20">
        <v>1.3982999318470376E-2</v>
      </c>
      <c r="T74" s="21" t="s">
        <v>585</v>
      </c>
      <c r="U74" s="22">
        <v>0.40454272707625333</v>
      </c>
      <c r="V74" s="15">
        <v>7420000</v>
      </c>
      <c r="W74" s="17">
        <v>0.54520583163915537</v>
      </c>
      <c r="X74" s="16">
        <v>7420000</v>
      </c>
      <c r="Y74" s="17">
        <v>0.54520583163915537</v>
      </c>
      <c r="Z74" s="14">
        <f t="shared" si="2"/>
        <v>331</v>
      </c>
      <c r="AA74" s="14">
        <f t="shared" si="3"/>
        <v>31</v>
      </c>
    </row>
    <row r="75" spans="1:27" x14ac:dyDescent="0.35">
      <c r="A75" s="6">
        <v>1551</v>
      </c>
      <c r="B75" s="4" t="s">
        <v>27</v>
      </c>
      <c r="C75" s="1" t="s">
        <v>35</v>
      </c>
      <c r="D75" s="1" t="s">
        <v>133</v>
      </c>
      <c r="E75" s="1" t="s">
        <v>493</v>
      </c>
      <c r="F75" s="4"/>
      <c r="G75" s="4" t="s">
        <v>584</v>
      </c>
      <c r="H75" s="23">
        <v>0</v>
      </c>
      <c r="I75" s="23">
        <v>4.4199415477852236E-3</v>
      </c>
      <c r="J75" s="24">
        <v>2.5560819858604171</v>
      </c>
      <c r="K75" s="24">
        <v>1.0302684692158581</v>
      </c>
      <c r="L75" s="18">
        <v>0.16197044423656282</v>
      </c>
      <c r="M75" s="18">
        <v>0.16208895254690059</v>
      </c>
      <c r="N75" s="18">
        <v>0</v>
      </c>
      <c r="O75" s="19">
        <v>0</v>
      </c>
      <c r="P75" s="19">
        <v>0.98118669083827803</v>
      </c>
      <c r="Q75" s="20">
        <v>0.60173332651188338</v>
      </c>
      <c r="R75" s="20">
        <v>0</v>
      </c>
      <c r="S75" s="20">
        <v>1.0334234020218049</v>
      </c>
      <c r="T75" s="21" t="s">
        <v>585</v>
      </c>
      <c r="U75" s="22">
        <v>0.67201582038323437</v>
      </c>
      <c r="V75" s="15">
        <v>18140010</v>
      </c>
      <c r="W75" s="17">
        <v>0.37046055673797007</v>
      </c>
      <c r="X75" s="16">
        <v>13663540</v>
      </c>
      <c r="Y75" s="17">
        <v>0.4918314143942451</v>
      </c>
      <c r="Z75" s="14">
        <f t="shared" si="2"/>
        <v>338</v>
      </c>
      <c r="AA75" s="14">
        <f t="shared" si="3"/>
        <v>32</v>
      </c>
    </row>
    <row r="76" spans="1:27" ht="29" x14ac:dyDescent="0.35">
      <c r="A76" s="6">
        <v>1264</v>
      </c>
      <c r="B76" s="4" t="s">
        <v>27</v>
      </c>
      <c r="C76" s="1" t="s">
        <v>35</v>
      </c>
      <c r="D76" s="1" t="s">
        <v>114</v>
      </c>
      <c r="E76" s="1" t="s">
        <v>488</v>
      </c>
      <c r="F76" s="4"/>
      <c r="G76" s="4" t="s">
        <v>584</v>
      </c>
      <c r="H76" s="23">
        <v>0</v>
      </c>
      <c r="I76" s="23">
        <v>0</v>
      </c>
      <c r="J76" s="24">
        <v>1.8105580733177955</v>
      </c>
      <c r="K76" s="24">
        <v>3.0391037459087737</v>
      </c>
      <c r="L76" s="18">
        <v>3.7324105006216676E-2</v>
      </c>
      <c r="M76" s="18">
        <v>3.7416546902418912E-2</v>
      </c>
      <c r="N76" s="18">
        <v>0</v>
      </c>
      <c r="O76" s="19">
        <v>0</v>
      </c>
      <c r="P76" s="19">
        <v>0.83034957639804818</v>
      </c>
      <c r="Q76" s="20">
        <v>0</v>
      </c>
      <c r="R76" s="20">
        <v>6.6606208318368956E-2</v>
      </c>
      <c r="S76" s="20">
        <v>0</v>
      </c>
      <c r="T76" s="21" t="s">
        <v>585</v>
      </c>
      <c r="U76" s="22">
        <v>0.65852495973519543</v>
      </c>
      <c r="V76" s="15">
        <v>15000000</v>
      </c>
      <c r="W76" s="17">
        <v>0.43901663982346362</v>
      </c>
      <c r="X76" s="16">
        <v>15000000</v>
      </c>
      <c r="Y76" s="17">
        <v>0.43901663982346362</v>
      </c>
      <c r="Z76" s="14">
        <f t="shared" si="2"/>
        <v>343</v>
      </c>
      <c r="AA76" s="14">
        <f t="shared" si="3"/>
        <v>33</v>
      </c>
    </row>
    <row r="77" spans="1:27" x14ac:dyDescent="0.35">
      <c r="A77" s="6">
        <v>1030</v>
      </c>
      <c r="B77" s="4" t="s">
        <v>27</v>
      </c>
      <c r="C77" s="1" t="s">
        <v>35</v>
      </c>
      <c r="D77" s="1" t="s">
        <v>133</v>
      </c>
      <c r="E77" s="1" t="s">
        <v>513</v>
      </c>
      <c r="F77" s="4"/>
      <c r="G77" s="4" t="s">
        <v>584</v>
      </c>
      <c r="H77" s="23">
        <v>0</v>
      </c>
      <c r="I77" s="23">
        <v>6.307229938289938E-5</v>
      </c>
      <c r="J77" s="24">
        <v>1.7040546572402782</v>
      </c>
      <c r="K77" s="24">
        <v>1.0552587571275773</v>
      </c>
      <c r="L77" s="18">
        <v>7.6513271053516532E-2</v>
      </c>
      <c r="M77" s="18">
        <v>7.6102739915313078E-2</v>
      </c>
      <c r="N77" s="18">
        <v>0</v>
      </c>
      <c r="O77" s="19">
        <v>0</v>
      </c>
      <c r="P77" s="19">
        <v>0.66328572371088745</v>
      </c>
      <c r="Q77" s="20">
        <v>0.40115555100792227</v>
      </c>
      <c r="R77" s="20">
        <v>0</v>
      </c>
      <c r="S77" s="20">
        <v>0</v>
      </c>
      <c r="T77" s="21" t="s">
        <v>585</v>
      </c>
      <c r="U77" s="22">
        <v>0.45353865370896146</v>
      </c>
      <c r="V77" s="15">
        <v>12500000</v>
      </c>
      <c r="W77" s="17">
        <v>0.36283092296716918</v>
      </c>
      <c r="X77" s="16">
        <v>12500000</v>
      </c>
      <c r="Y77" s="17">
        <v>0.36283092296716918</v>
      </c>
      <c r="Z77" s="14">
        <f t="shared" si="2"/>
        <v>351</v>
      </c>
      <c r="AA77" s="14">
        <f t="shared" si="3"/>
        <v>34</v>
      </c>
    </row>
    <row r="78" spans="1:27" ht="29" x14ac:dyDescent="0.35">
      <c r="A78" s="6">
        <v>1377</v>
      </c>
      <c r="B78" s="4" t="s">
        <v>27</v>
      </c>
      <c r="C78" s="1" t="s">
        <v>35</v>
      </c>
      <c r="D78" s="1" t="s">
        <v>88</v>
      </c>
      <c r="E78" s="1" t="s">
        <v>547</v>
      </c>
      <c r="F78" s="4"/>
      <c r="G78" s="4" t="s">
        <v>584</v>
      </c>
      <c r="H78" s="23">
        <v>0</v>
      </c>
      <c r="I78" s="23">
        <v>7.5291404662297765E-4</v>
      </c>
      <c r="J78" s="24">
        <v>0.85202732862013908</v>
      </c>
      <c r="K78" s="24">
        <v>0.50196898463521844</v>
      </c>
      <c r="L78" s="18">
        <v>7.4926634257830235E-2</v>
      </c>
      <c r="M78" s="18">
        <v>7.3411394267958355E-2</v>
      </c>
      <c r="N78" s="18">
        <v>0</v>
      </c>
      <c r="O78" s="19">
        <v>0</v>
      </c>
      <c r="P78" s="19">
        <v>0.37946095549502834</v>
      </c>
      <c r="Q78" s="20">
        <v>0.15439867106074501</v>
      </c>
      <c r="R78" s="20">
        <v>0</v>
      </c>
      <c r="S78" s="20">
        <v>5.4043015071604632E-2</v>
      </c>
      <c r="T78" s="21" t="s">
        <v>585</v>
      </c>
      <c r="U78" s="22">
        <v>0.22905057174993226</v>
      </c>
      <c r="V78" s="15">
        <v>9000000</v>
      </c>
      <c r="W78" s="17">
        <v>0.2545006352777025</v>
      </c>
      <c r="X78" s="16">
        <v>7900000</v>
      </c>
      <c r="Y78" s="17">
        <v>0.28993743259485094</v>
      </c>
      <c r="Z78" s="14">
        <f t="shared" si="2"/>
        <v>365</v>
      </c>
      <c r="AA78" s="14">
        <f t="shared" si="3"/>
        <v>35</v>
      </c>
    </row>
    <row r="79" spans="1:27" ht="29" x14ac:dyDescent="0.35">
      <c r="A79" s="6">
        <v>1349</v>
      </c>
      <c r="B79" s="4" t="s">
        <v>28</v>
      </c>
      <c r="C79" s="1" t="s">
        <v>31</v>
      </c>
      <c r="D79" s="1" t="s">
        <v>51</v>
      </c>
      <c r="E79" s="1" t="s">
        <v>204</v>
      </c>
      <c r="F79" s="4"/>
      <c r="G79" s="4" t="s">
        <v>584</v>
      </c>
      <c r="H79" s="23">
        <v>0</v>
      </c>
      <c r="I79" s="23">
        <v>0</v>
      </c>
      <c r="J79" s="24">
        <v>10.772059797554615</v>
      </c>
      <c r="K79" s="24">
        <v>94.761611708860386</v>
      </c>
      <c r="L79" s="18">
        <v>2.0862748250971312E-3</v>
      </c>
      <c r="M79" s="18">
        <v>2.0451185851367852E-3</v>
      </c>
      <c r="N79" s="18">
        <v>0</v>
      </c>
      <c r="O79" s="19">
        <v>0</v>
      </c>
      <c r="P79" s="19">
        <v>29.16985656687978</v>
      </c>
      <c r="Q79" s="20">
        <v>0</v>
      </c>
      <c r="R79" s="20">
        <v>0</v>
      </c>
      <c r="S79" s="20">
        <v>1.9305987954583684E-3</v>
      </c>
      <c r="T79" s="21" t="s">
        <v>585</v>
      </c>
      <c r="U79" s="22">
        <v>17.288927814513734</v>
      </c>
      <c r="V79" s="15">
        <v>2110000</v>
      </c>
      <c r="W79" s="17">
        <v>81.938046514283101</v>
      </c>
      <c r="X79" s="16">
        <v>2110000</v>
      </c>
      <c r="Y79" s="17">
        <v>81.938046514283101</v>
      </c>
      <c r="Z79" s="14">
        <f t="shared" si="2"/>
        <v>8</v>
      </c>
      <c r="AA79" s="14">
        <f t="shared" si="3"/>
        <v>1</v>
      </c>
    </row>
    <row r="80" spans="1:27" x14ac:dyDescent="0.35">
      <c r="A80" s="6">
        <v>1141</v>
      </c>
      <c r="B80" s="4" t="s">
        <v>25</v>
      </c>
      <c r="C80" s="1" t="s">
        <v>31</v>
      </c>
      <c r="D80" s="1" t="s">
        <v>68</v>
      </c>
      <c r="E80" s="1" t="s">
        <v>320</v>
      </c>
      <c r="F80" s="4" t="s">
        <v>584</v>
      </c>
      <c r="G80" s="4" t="s">
        <v>584</v>
      </c>
      <c r="H80" s="23">
        <v>0.19449634254143647</v>
      </c>
      <c r="I80" s="23">
        <v>0</v>
      </c>
      <c r="J80" s="24">
        <v>0.36211161466355907</v>
      </c>
      <c r="K80" s="24">
        <v>0.73690391575526526</v>
      </c>
      <c r="L80" s="18">
        <v>0</v>
      </c>
      <c r="M80" s="18">
        <v>0</v>
      </c>
      <c r="N80" s="18">
        <v>0.20219640287179488</v>
      </c>
      <c r="O80" s="19">
        <v>0.34521575190562626</v>
      </c>
      <c r="P80" s="19">
        <v>5.0675572897255101</v>
      </c>
      <c r="Q80" s="20">
        <v>13.43811495623247</v>
      </c>
      <c r="R80" s="20">
        <v>0</v>
      </c>
      <c r="S80" s="20">
        <v>5.9013964855841664E-2</v>
      </c>
      <c r="T80" s="21">
        <v>14.057337534889095</v>
      </c>
      <c r="U80" s="22">
        <v>3.5631427048133562</v>
      </c>
      <c r="V80" s="15">
        <v>1200000</v>
      </c>
      <c r="W80" s="17">
        <v>29.692855873444636</v>
      </c>
      <c r="X80" s="16">
        <v>1063000</v>
      </c>
      <c r="Y80" s="17">
        <v>33.519686780934677</v>
      </c>
      <c r="Z80" s="14">
        <f t="shared" si="2"/>
        <v>28</v>
      </c>
      <c r="AA80" s="14">
        <f t="shared" si="3"/>
        <v>2</v>
      </c>
    </row>
    <row r="81" spans="1:27" ht="29" x14ac:dyDescent="0.35">
      <c r="A81" s="6">
        <v>1382</v>
      </c>
      <c r="B81" s="4" t="s">
        <v>25</v>
      </c>
      <c r="C81" s="1" t="s">
        <v>31</v>
      </c>
      <c r="D81" s="1" t="s">
        <v>43</v>
      </c>
      <c r="E81" s="1" t="s">
        <v>309</v>
      </c>
      <c r="F81" s="4" t="s">
        <v>584</v>
      </c>
      <c r="G81" s="4"/>
      <c r="H81" s="23">
        <v>0.30993127841357537</v>
      </c>
      <c r="I81" s="23">
        <v>0</v>
      </c>
      <c r="J81" s="24">
        <v>3.5298275042834333</v>
      </c>
      <c r="K81" s="24">
        <v>2.3316317165753393</v>
      </c>
      <c r="L81" s="18">
        <v>0</v>
      </c>
      <c r="M81" s="18">
        <v>0</v>
      </c>
      <c r="N81" s="18">
        <v>0.64440275651282053</v>
      </c>
      <c r="O81" s="19">
        <v>0.73347161129826088</v>
      </c>
      <c r="P81" s="19">
        <v>5.5178331230137099</v>
      </c>
      <c r="Q81" s="20">
        <v>9.6300683523066005E-2</v>
      </c>
      <c r="R81" s="20">
        <v>0</v>
      </c>
      <c r="S81" s="20">
        <v>0</v>
      </c>
      <c r="T81" s="21">
        <v>17.246408469255805</v>
      </c>
      <c r="U81" s="22">
        <v>4.0003390519323592</v>
      </c>
      <c r="V81" s="15">
        <v>1981550</v>
      </c>
      <c r="W81" s="17">
        <v>20.187928903799346</v>
      </c>
      <c r="X81" s="16">
        <v>1481550</v>
      </c>
      <c r="Y81" s="17">
        <v>27.001039802452564</v>
      </c>
      <c r="Z81" s="14">
        <f t="shared" si="2"/>
        <v>41</v>
      </c>
      <c r="AA81" s="14">
        <f t="shared" si="3"/>
        <v>3</v>
      </c>
    </row>
    <row r="82" spans="1:27" ht="29" x14ac:dyDescent="0.35">
      <c r="A82" s="6">
        <v>1140</v>
      </c>
      <c r="B82" s="4" t="s">
        <v>25</v>
      </c>
      <c r="C82" s="1" t="s">
        <v>31</v>
      </c>
      <c r="D82" s="1" t="s">
        <v>68</v>
      </c>
      <c r="E82" s="1" t="s">
        <v>242</v>
      </c>
      <c r="F82" s="4" t="s">
        <v>584</v>
      </c>
      <c r="G82" s="4" t="s">
        <v>584</v>
      </c>
      <c r="H82" s="23">
        <v>16.345268401421745</v>
      </c>
      <c r="I82" s="23">
        <v>7.7583794998980773</v>
      </c>
      <c r="J82" s="24">
        <v>1.6431955623388397</v>
      </c>
      <c r="K82" s="24">
        <v>1.0046995840304982</v>
      </c>
      <c r="L82" s="18">
        <v>1.6862287668616869</v>
      </c>
      <c r="M82" s="18">
        <v>1.6856946958024854</v>
      </c>
      <c r="N82" s="18">
        <v>1.2467793866666668</v>
      </c>
      <c r="O82" s="19">
        <v>1.0643312079628693</v>
      </c>
      <c r="P82" s="19">
        <v>16.185502977457663</v>
      </c>
      <c r="Q82" s="20">
        <v>1.3285828175040255</v>
      </c>
      <c r="R82" s="20">
        <v>0.69716265384292808</v>
      </c>
      <c r="S82" s="20">
        <v>0.37185103298708849</v>
      </c>
      <c r="T82" s="21">
        <v>12.513903463069829</v>
      </c>
      <c r="U82" s="22">
        <v>9.1450729912262325</v>
      </c>
      <c r="V82" s="15">
        <v>5150000</v>
      </c>
      <c r="W82" s="17">
        <v>17.757423283934433</v>
      </c>
      <c r="X82" s="16">
        <v>4888655</v>
      </c>
      <c r="Y82" s="17">
        <v>18.706726065198367</v>
      </c>
      <c r="Z82" s="14">
        <f t="shared" si="2"/>
        <v>51</v>
      </c>
      <c r="AA82" s="14">
        <f t="shared" si="3"/>
        <v>4</v>
      </c>
    </row>
    <row r="83" spans="1:27" ht="29" x14ac:dyDescent="0.35">
      <c r="A83" s="6">
        <v>1104</v>
      </c>
      <c r="B83" s="4" t="s">
        <v>25</v>
      </c>
      <c r="C83" s="1" t="s">
        <v>31</v>
      </c>
      <c r="D83" s="1" t="s">
        <v>43</v>
      </c>
      <c r="E83" s="1" t="s">
        <v>186</v>
      </c>
      <c r="F83" s="4" t="s">
        <v>584</v>
      </c>
      <c r="G83" s="4"/>
      <c r="H83" s="23">
        <v>10.905919813998421</v>
      </c>
      <c r="I83" s="23">
        <v>37.692517059092637</v>
      </c>
      <c r="J83" s="24">
        <v>51.008176579952668</v>
      </c>
      <c r="K83" s="24">
        <v>0</v>
      </c>
      <c r="L83" s="18">
        <v>62.109397386572731</v>
      </c>
      <c r="M83" s="18">
        <v>62.362432038295566</v>
      </c>
      <c r="N83" s="18">
        <v>37.792274610149747</v>
      </c>
      <c r="O83" s="19">
        <v>65.864977905903331</v>
      </c>
      <c r="P83" s="19">
        <v>55.115729934188316</v>
      </c>
      <c r="Q83" s="20">
        <v>66.298932111140985</v>
      </c>
      <c r="R83" s="20">
        <v>94.702227441007452</v>
      </c>
      <c r="S83" s="20">
        <v>0</v>
      </c>
      <c r="T83" s="21">
        <v>9.4553276108301283</v>
      </c>
      <c r="U83" s="22">
        <v>32.955635241602941</v>
      </c>
      <c r="V83" s="15">
        <v>59759770</v>
      </c>
      <c r="W83" s="17">
        <v>5.5146857562542388</v>
      </c>
      <c r="X83" s="16">
        <v>22047320</v>
      </c>
      <c r="Y83" s="17">
        <v>14.947683093275254</v>
      </c>
      <c r="Z83" s="14">
        <f t="shared" si="2"/>
        <v>58</v>
      </c>
      <c r="AA83" s="14">
        <f t="shared" si="3"/>
        <v>5</v>
      </c>
    </row>
    <row r="84" spans="1:27" ht="29" x14ac:dyDescent="0.35">
      <c r="A84" s="6">
        <v>1145</v>
      </c>
      <c r="B84" s="4" t="s">
        <v>25</v>
      </c>
      <c r="C84" s="1" t="s">
        <v>31</v>
      </c>
      <c r="D84" s="1" t="s">
        <v>68</v>
      </c>
      <c r="E84" s="1" t="s">
        <v>244</v>
      </c>
      <c r="F84" s="4" t="s">
        <v>584</v>
      </c>
      <c r="G84" s="4" t="s">
        <v>584</v>
      </c>
      <c r="H84" s="23">
        <v>16.063801672279766</v>
      </c>
      <c r="I84" s="23">
        <v>4.063806097147995</v>
      </c>
      <c r="J84" s="24">
        <v>2.4556644792730435</v>
      </c>
      <c r="K84" s="24">
        <v>0.35965566610076788</v>
      </c>
      <c r="L84" s="18">
        <v>1.5277672309232766</v>
      </c>
      <c r="M84" s="18">
        <v>1.5491507188914941</v>
      </c>
      <c r="N84" s="18">
        <v>1.1925885377777778</v>
      </c>
      <c r="O84" s="19">
        <v>3.794353884406886</v>
      </c>
      <c r="P84" s="19">
        <v>14.939657409280048</v>
      </c>
      <c r="Q84" s="20">
        <v>0.86664329005869878</v>
      </c>
      <c r="R84" s="20">
        <v>1.6805784476386774</v>
      </c>
      <c r="S84" s="20">
        <v>4.9282872679695906</v>
      </c>
      <c r="T84" s="21">
        <v>16.650454857023806</v>
      </c>
      <c r="U84" s="22">
        <v>9.1777254721857169</v>
      </c>
      <c r="V84" s="15">
        <v>14495000</v>
      </c>
      <c r="W84" s="17">
        <v>6.3316491701867657</v>
      </c>
      <c r="X84" s="16">
        <v>12745000</v>
      </c>
      <c r="Y84" s="17">
        <v>7.2010399938687462</v>
      </c>
      <c r="Z84" s="14">
        <f t="shared" si="2"/>
        <v>104</v>
      </c>
      <c r="AA84" s="14">
        <f t="shared" si="3"/>
        <v>6</v>
      </c>
    </row>
    <row r="85" spans="1:27" ht="29" x14ac:dyDescent="0.35">
      <c r="A85" s="6">
        <v>1443</v>
      </c>
      <c r="B85" s="4" t="s">
        <v>28</v>
      </c>
      <c r="C85" s="1" t="s">
        <v>31</v>
      </c>
      <c r="D85" s="1" t="s">
        <v>108</v>
      </c>
      <c r="E85" s="1" t="s">
        <v>353</v>
      </c>
      <c r="F85" s="4" t="s">
        <v>584</v>
      </c>
      <c r="G85" s="4" t="s">
        <v>584</v>
      </c>
      <c r="H85" s="23">
        <v>0.33887847084277034</v>
      </c>
      <c r="I85" s="23">
        <v>5.8059669606028388E-2</v>
      </c>
      <c r="J85" s="24">
        <v>11.578442804998675</v>
      </c>
      <c r="K85" s="24">
        <v>1.7686275304298271</v>
      </c>
      <c r="L85" s="18">
        <v>0.26421550860424364</v>
      </c>
      <c r="M85" s="18">
        <v>0.25533064428115848</v>
      </c>
      <c r="N85" s="18">
        <v>0.21850926871794871</v>
      </c>
      <c r="O85" s="19">
        <v>0.24871145225613245</v>
      </c>
      <c r="P85" s="19">
        <v>4.21038310599591</v>
      </c>
      <c r="Q85" s="20">
        <v>1.1358063158491587</v>
      </c>
      <c r="R85" s="20">
        <v>0</v>
      </c>
      <c r="S85" s="20">
        <v>1.046969092671123</v>
      </c>
      <c r="T85" s="21" t="s">
        <v>585</v>
      </c>
      <c r="U85" s="22">
        <v>2.5946639412289745</v>
      </c>
      <c r="V85" s="15">
        <v>7226000</v>
      </c>
      <c r="W85" s="17">
        <v>3.5907333811638176</v>
      </c>
      <c r="X85" s="16">
        <v>7226000</v>
      </c>
      <c r="Y85" s="17">
        <v>3.5907333811638176</v>
      </c>
      <c r="Z85" s="14">
        <f t="shared" si="2"/>
        <v>158</v>
      </c>
      <c r="AA85" s="14">
        <f t="shared" si="3"/>
        <v>7</v>
      </c>
    </row>
    <row r="86" spans="1:27" ht="43.5" x14ac:dyDescent="0.35">
      <c r="A86" s="6">
        <v>1101</v>
      </c>
      <c r="B86" s="4" t="s">
        <v>25</v>
      </c>
      <c r="C86" s="1" t="s">
        <v>31</v>
      </c>
      <c r="D86" s="1" t="s">
        <v>44</v>
      </c>
      <c r="E86" s="1" t="s">
        <v>189</v>
      </c>
      <c r="F86" s="4" t="s">
        <v>584</v>
      </c>
      <c r="G86" s="4"/>
      <c r="H86" s="23">
        <v>61.062040327972696</v>
      </c>
      <c r="I86" s="23">
        <v>54.798970364733421</v>
      </c>
      <c r="J86" s="24">
        <v>10.741630250103896</v>
      </c>
      <c r="K86" s="24">
        <v>0.13668164813198794</v>
      </c>
      <c r="L86" s="18">
        <v>18.151327086281501</v>
      </c>
      <c r="M86" s="18">
        <v>18.250277126872962</v>
      </c>
      <c r="N86" s="18">
        <v>0</v>
      </c>
      <c r="O86" s="19">
        <v>89.090228848152066</v>
      </c>
      <c r="P86" s="19">
        <v>30.769092005511059</v>
      </c>
      <c r="Q86" s="20">
        <v>3.2972991977106072</v>
      </c>
      <c r="R86" s="20">
        <v>63.043781892617993</v>
      </c>
      <c r="S86" s="20">
        <v>100</v>
      </c>
      <c r="T86" s="21">
        <v>7.9648771693195606</v>
      </c>
      <c r="U86" s="22">
        <v>37.837111226290865</v>
      </c>
      <c r="V86" s="15">
        <v>132000000</v>
      </c>
      <c r="W86" s="17">
        <v>2.8664478201735504</v>
      </c>
      <c r="X86" s="16">
        <v>130000000</v>
      </c>
      <c r="Y86" s="17">
        <v>2.9105470174069894</v>
      </c>
      <c r="Z86" s="14">
        <f t="shared" si="2"/>
        <v>182</v>
      </c>
      <c r="AA86" s="14">
        <f t="shared" si="3"/>
        <v>8</v>
      </c>
    </row>
    <row r="87" spans="1:27" x14ac:dyDescent="0.35">
      <c r="A87" s="6">
        <v>1110</v>
      </c>
      <c r="B87" s="4" t="s">
        <v>28</v>
      </c>
      <c r="C87" s="1" t="s">
        <v>31</v>
      </c>
      <c r="D87" s="1" t="s">
        <v>166</v>
      </c>
      <c r="E87" s="1" t="s">
        <v>545</v>
      </c>
      <c r="F87" s="4"/>
      <c r="G87" s="4" t="s">
        <v>584</v>
      </c>
      <c r="H87" s="23">
        <v>4.7355958958168907E-3</v>
      </c>
      <c r="I87" s="23">
        <v>7.2589874682319898E-4</v>
      </c>
      <c r="J87" s="24">
        <v>5.2572311085695843E-2</v>
      </c>
      <c r="K87" s="24">
        <v>2.2505964285040664E-4</v>
      </c>
      <c r="L87" s="18">
        <v>0</v>
      </c>
      <c r="M87" s="18">
        <v>0</v>
      </c>
      <c r="N87" s="18">
        <v>1.3128205128205127E-2</v>
      </c>
      <c r="O87" s="19">
        <v>4.2407772185262083</v>
      </c>
      <c r="P87" s="19">
        <v>0.32615211835654517</v>
      </c>
      <c r="Q87" s="20">
        <v>0</v>
      </c>
      <c r="R87" s="20">
        <v>2.0864613136840457E-3</v>
      </c>
      <c r="S87" s="20">
        <v>0</v>
      </c>
      <c r="T87" s="21" t="s">
        <v>585</v>
      </c>
      <c r="U87" s="22">
        <v>0.23707904563135562</v>
      </c>
      <c r="V87" s="15">
        <v>915000</v>
      </c>
      <c r="W87" s="17">
        <v>2.591027821107712</v>
      </c>
      <c r="X87" s="16">
        <v>915000</v>
      </c>
      <c r="Y87" s="17">
        <v>2.591027821107712</v>
      </c>
      <c r="Z87" s="14">
        <f t="shared" si="2"/>
        <v>194</v>
      </c>
      <c r="AA87" s="14">
        <f t="shared" si="3"/>
        <v>9</v>
      </c>
    </row>
    <row r="88" spans="1:27" ht="29" x14ac:dyDescent="0.35">
      <c r="A88" s="6">
        <v>1411</v>
      </c>
      <c r="B88" s="4" t="s">
        <v>28</v>
      </c>
      <c r="C88" s="1" t="s">
        <v>31</v>
      </c>
      <c r="D88" s="1" t="s">
        <v>108</v>
      </c>
      <c r="E88" s="1" t="s">
        <v>334</v>
      </c>
      <c r="F88" s="4"/>
      <c r="G88" s="4" t="s">
        <v>584</v>
      </c>
      <c r="H88" s="23">
        <v>0</v>
      </c>
      <c r="I88" s="23">
        <v>0</v>
      </c>
      <c r="J88" s="24">
        <v>11.639301899900113</v>
      </c>
      <c r="K88" s="24">
        <v>6.5717167577919104</v>
      </c>
      <c r="L88" s="18">
        <v>4.5917116305931191E-2</v>
      </c>
      <c r="M88" s="18">
        <v>4.4426209859653544E-2</v>
      </c>
      <c r="N88" s="18">
        <v>0</v>
      </c>
      <c r="O88" s="19">
        <v>0</v>
      </c>
      <c r="P88" s="19">
        <v>5.1876667921612114</v>
      </c>
      <c r="Q88" s="20">
        <v>0.53240921055429313</v>
      </c>
      <c r="R88" s="20">
        <v>0</v>
      </c>
      <c r="S88" s="20">
        <v>1.776935784924152E-2</v>
      </c>
      <c r="T88" s="21" t="s">
        <v>585</v>
      </c>
      <c r="U88" s="22">
        <v>3.109551254291036</v>
      </c>
      <c r="V88" s="15">
        <v>12556000</v>
      </c>
      <c r="W88" s="17">
        <v>2.4765460770078338</v>
      </c>
      <c r="X88" s="16">
        <v>12556000</v>
      </c>
      <c r="Y88" s="17">
        <v>2.4765460770078338</v>
      </c>
      <c r="Z88" s="14">
        <f t="shared" si="2"/>
        <v>202</v>
      </c>
      <c r="AA88" s="14">
        <f t="shared" si="3"/>
        <v>10</v>
      </c>
    </row>
    <row r="89" spans="1:27" ht="29" x14ac:dyDescent="0.35">
      <c r="A89" s="6">
        <v>1025</v>
      </c>
      <c r="B89" s="4" t="s">
        <v>28</v>
      </c>
      <c r="C89" s="1" t="s">
        <v>31</v>
      </c>
      <c r="D89" s="1" t="s">
        <v>163</v>
      </c>
      <c r="E89" s="1" t="s">
        <v>519</v>
      </c>
      <c r="F89" s="4"/>
      <c r="G89" s="4" t="s">
        <v>584</v>
      </c>
      <c r="H89" s="23">
        <v>0</v>
      </c>
      <c r="I89" s="23">
        <v>0.25938347736803263</v>
      </c>
      <c r="J89" s="24">
        <v>0.14606182776345242</v>
      </c>
      <c r="K89" s="24">
        <v>0.16317479869232807</v>
      </c>
      <c r="L89" s="18">
        <v>5.7527025935904981E-2</v>
      </c>
      <c r="M89" s="18">
        <v>5.6955412195361432E-2</v>
      </c>
      <c r="N89" s="18">
        <v>0</v>
      </c>
      <c r="O89" s="19">
        <v>0</v>
      </c>
      <c r="P89" s="19">
        <v>0.70291120411246943</v>
      </c>
      <c r="Q89" s="20">
        <v>0.66551151319286639</v>
      </c>
      <c r="R89" s="20">
        <v>2.6148758205727956</v>
      </c>
      <c r="S89" s="20">
        <v>0</v>
      </c>
      <c r="T89" s="21" t="s">
        <v>585</v>
      </c>
      <c r="U89" s="22">
        <v>0.42418504795308209</v>
      </c>
      <c r="V89" s="15">
        <v>2000000</v>
      </c>
      <c r="W89" s="17">
        <v>2.1209252397654104</v>
      </c>
      <c r="X89" s="16">
        <v>2000000</v>
      </c>
      <c r="Y89" s="17">
        <v>2.1209252397654104</v>
      </c>
      <c r="Z89" s="14">
        <f t="shared" si="2"/>
        <v>216</v>
      </c>
      <c r="AA89" s="14">
        <f t="shared" si="3"/>
        <v>11</v>
      </c>
    </row>
    <row r="90" spans="1:27" ht="29" x14ac:dyDescent="0.35">
      <c r="A90" s="6">
        <v>1366</v>
      </c>
      <c r="B90" s="4" t="s">
        <v>25</v>
      </c>
      <c r="C90" s="1" t="s">
        <v>31</v>
      </c>
      <c r="D90" s="1" t="s">
        <v>43</v>
      </c>
      <c r="E90" s="1" t="s">
        <v>458</v>
      </c>
      <c r="F90" s="4" t="s">
        <v>584</v>
      </c>
      <c r="G90" s="4"/>
      <c r="H90" s="23">
        <v>0.46172059984214681</v>
      </c>
      <c r="I90" s="23">
        <v>0.6037446601007479</v>
      </c>
      <c r="J90" s="24">
        <v>1.9733654227871034</v>
      </c>
      <c r="K90" s="24">
        <v>5.4958490753458118E-3</v>
      </c>
      <c r="L90" s="18">
        <v>0.78055143447413156</v>
      </c>
      <c r="M90" s="18">
        <v>0.78576391090231812</v>
      </c>
      <c r="N90" s="18">
        <v>1.6</v>
      </c>
      <c r="O90" s="19">
        <v>8.4391659854090069</v>
      </c>
      <c r="P90" s="19">
        <v>1.4816330138932341</v>
      </c>
      <c r="Q90" s="20">
        <v>0</v>
      </c>
      <c r="R90" s="20">
        <v>0.20136227620757227</v>
      </c>
      <c r="S90" s="20">
        <v>0</v>
      </c>
      <c r="T90" s="21">
        <v>0</v>
      </c>
      <c r="U90" s="22">
        <v>0.92907733444064167</v>
      </c>
      <c r="V90" s="15">
        <v>6750000</v>
      </c>
      <c r="W90" s="17">
        <v>1.3764108658379877</v>
      </c>
      <c r="X90" s="16">
        <v>4983170</v>
      </c>
      <c r="Y90" s="17">
        <v>1.864430341410471</v>
      </c>
      <c r="Z90" s="14">
        <f t="shared" si="2"/>
        <v>235</v>
      </c>
      <c r="AA90" s="14">
        <f t="shared" si="3"/>
        <v>12</v>
      </c>
    </row>
    <row r="91" spans="1:27" ht="29" x14ac:dyDescent="0.35">
      <c r="A91" s="6">
        <v>1180</v>
      </c>
      <c r="B91" s="4" t="s">
        <v>25</v>
      </c>
      <c r="C91" s="1" t="s">
        <v>31</v>
      </c>
      <c r="D91" s="1" t="s">
        <v>110</v>
      </c>
      <c r="E91" s="1" t="s">
        <v>424</v>
      </c>
      <c r="F91" s="4" t="s">
        <v>584</v>
      </c>
      <c r="G91" s="4" t="s">
        <v>584</v>
      </c>
      <c r="H91" s="23">
        <v>8.9614644810576169E-2</v>
      </c>
      <c r="I91" s="23">
        <v>2.0387565517333064</v>
      </c>
      <c r="J91" s="24">
        <v>0.82159778116941984</v>
      </c>
      <c r="K91" s="24">
        <v>0.49650516302990239</v>
      </c>
      <c r="L91" s="18">
        <v>0.75619262243639451</v>
      </c>
      <c r="M91" s="18">
        <v>0.76927249619989979</v>
      </c>
      <c r="N91" s="18">
        <v>0.31054155206837608</v>
      </c>
      <c r="O91" s="19">
        <v>0.18556879279459532</v>
      </c>
      <c r="P91" s="19">
        <v>2.399964131556398</v>
      </c>
      <c r="Q91" s="20">
        <v>5.9896036187357976E-2</v>
      </c>
      <c r="R91" s="20">
        <v>0.69339587052254092</v>
      </c>
      <c r="S91" s="20">
        <v>0.22945382943628931</v>
      </c>
      <c r="T91" s="21">
        <v>3.3805432085096925</v>
      </c>
      <c r="U91" s="22">
        <v>1.4286985162993775</v>
      </c>
      <c r="V91" s="15">
        <v>10100000</v>
      </c>
      <c r="W91" s="17">
        <v>1.4145529864350272</v>
      </c>
      <c r="X91" s="16">
        <v>9698532</v>
      </c>
      <c r="Y91" s="17">
        <v>1.4731080088196622</v>
      </c>
      <c r="Z91" s="14">
        <f t="shared" si="2"/>
        <v>257</v>
      </c>
      <c r="AA91" s="14">
        <f t="shared" si="3"/>
        <v>13</v>
      </c>
    </row>
    <row r="92" spans="1:27" x14ac:dyDescent="0.35">
      <c r="A92" s="6">
        <v>1009</v>
      </c>
      <c r="B92" s="4" t="s">
        <v>28</v>
      </c>
      <c r="C92" s="1" t="s">
        <v>31</v>
      </c>
      <c r="D92" s="1" t="s">
        <v>176</v>
      </c>
      <c r="E92" s="1" t="s">
        <v>564</v>
      </c>
      <c r="F92" s="4"/>
      <c r="G92" s="4" t="s">
        <v>584</v>
      </c>
      <c r="H92" s="23">
        <v>4.7355958958168902E-2</v>
      </c>
      <c r="I92" s="23">
        <v>4.1117193706498448E-3</v>
      </c>
      <c r="J92" s="24">
        <v>0.46772695247720503</v>
      </c>
      <c r="K92" s="24">
        <v>4.4593454788406173E-3</v>
      </c>
      <c r="L92" s="18">
        <v>0</v>
      </c>
      <c r="M92" s="18">
        <v>0</v>
      </c>
      <c r="N92" s="18">
        <v>0.13128205128205128</v>
      </c>
      <c r="O92" s="19">
        <v>5.6035408396684513E-2</v>
      </c>
      <c r="P92" s="19">
        <v>0.14916795563185509</v>
      </c>
      <c r="Q92" s="20">
        <v>0</v>
      </c>
      <c r="R92" s="20">
        <v>1.8539484960540947E-2</v>
      </c>
      <c r="S92" s="20">
        <v>0</v>
      </c>
      <c r="T92" s="21" t="s">
        <v>585</v>
      </c>
      <c r="U92" s="22">
        <v>8.8897722296974166E-2</v>
      </c>
      <c r="V92" s="15">
        <v>614000</v>
      </c>
      <c r="W92" s="17">
        <v>1.4478456400158659</v>
      </c>
      <c r="X92" s="16">
        <v>614000</v>
      </c>
      <c r="Y92" s="17">
        <v>1.4478456400158659</v>
      </c>
      <c r="Z92" s="14">
        <f t="shared" si="2"/>
        <v>260</v>
      </c>
      <c r="AA92" s="14">
        <f t="shared" si="3"/>
        <v>14</v>
      </c>
    </row>
    <row r="93" spans="1:27" ht="29" x14ac:dyDescent="0.35">
      <c r="A93" s="6">
        <v>1138</v>
      </c>
      <c r="B93" s="4" t="s">
        <v>25</v>
      </c>
      <c r="C93" s="1" t="s">
        <v>31</v>
      </c>
      <c r="D93" s="1" t="s">
        <v>68</v>
      </c>
      <c r="E93" s="1" t="s">
        <v>355</v>
      </c>
      <c r="F93" s="4" t="s">
        <v>584</v>
      </c>
      <c r="G93" s="4" t="s">
        <v>584</v>
      </c>
      <c r="H93" s="23">
        <v>3.0376251973164958E-2</v>
      </c>
      <c r="I93" s="23">
        <v>0</v>
      </c>
      <c r="J93" s="24">
        <v>2.7843035917408114</v>
      </c>
      <c r="K93" s="24">
        <v>2.2940006399089881</v>
      </c>
      <c r="L93" s="18">
        <v>0.51019644890089355</v>
      </c>
      <c r="M93" s="18">
        <v>0.50692228925708716</v>
      </c>
      <c r="N93" s="18">
        <v>0.1052628</v>
      </c>
      <c r="O93" s="19">
        <v>3.594364304565037E-2</v>
      </c>
      <c r="P93" s="19">
        <v>0.31815089354293957</v>
      </c>
      <c r="Q93" s="20">
        <v>0.29726180922614698</v>
      </c>
      <c r="R93" s="20">
        <v>0</v>
      </c>
      <c r="S93" s="20">
        <v>0.27450148303407429</v>
      </c>
      <c r="T93" s="21">
        <v>0</v>
      </c>
      <c r="U93" s="22">
        <v>0.22744309150055481</v>
      </c>
      <c r="V93" s="15">
        <v>1767500</v>
      </c>
      <c r="W93" s="17">
        <v>1.2868067411629691</v>
      </c>
      <c r="X93" s="16">
        <v>1592500</v>
      </c>
      <c r="Y93" s="17">
        <v>1.4282140753567021</v>
      </c>
      <c r="Z93" s="14">
        <f t="shared" si="2"/>
        <v>261</v>
      </c>
      <c r="AA93" s="14">
        <f t="shared" si="3"/>
        <v>15</v>
      </c>
    </row>
    <row r="94" spans="1:27" x14ac:dyDescent="0.35">
      <c r="A94" s="6">
        <v>1194</v>
      </c>
      <c r="B94" s="4" t="s">
        <v>25</v>
      </c>
      <c r="C94" s="1" t="s">
        <v>31</v>
      </c>
      <c r="D94" s="1" t="s">
        <v>110</v>
      </c>
      <c r="E94" s="1" t="s">
        <v>337</v>
      </c>
      <c r="F94" s="4" t="s">
        <v>584</v>
      </c>
      <c r="G94" s="4" t="s">
        <v>584</v>
      </c>
      <c r="H94" s="23">
        <v>0.20120062499999999</v>
      </c>
      <c r="I94" s="23">
        <v>0.20923389310739968</v>
      </c>
      <c r="J94" s="24">
        <v>17.344842046909974</v>
      </c>
      <c r="K94" s="24">
        <v>4.9429187435517292</v>
      </c>
      <c r="L94" s="18">
        <v>0.43873558625333303</v>
      </c>
      <c r="M94" s="18">
        <v>0.44193187983689075</v>
      </c>
      <c r="N94" s="18">
        <v>0.69722035384615388</v>
      </c>
      <c r="O94" s="19">
        <v>0.35711532739212998</v>
      </c>
      <c r="P94" s="19">
        <v>4.2690769412523411</v>
      </c>
      <c r="Q94" s="20">
        <v>0</v>
      </c>
      <c r="R94" s="20">
        <v>0.41915680943940065</v>
      </c>
      <c r="S94" s="20">
        <v>1.1656348351695611</v>
      </c>
      <c r="T94" s="21">
        <v>10.513934800505233</v>
      </c>
      <c r="U94" s="22">
        <v>3.0731470460883585</v>
      </c>
      <c r="V94" s="15">
        <v>28500000</v>
      </c>
      <c r="W94" s="17">
        <v>1.0782972091538101</v>
      </c>
      <c r="X94" s="16">
        <v>25646000</v>
      </c>
      <c r="Y94" s="17">
        <v>1.1982948787679788</v>
      </c>
      <c r="Z94" s="14">
        <f t="shared" si="2"/>
        <v>271</v>
      </c>
      <c r="AA94" s="14">
        <f t="shared" si="3"/>
        <v>16</v>
      </c>
    </row>
    <row r="95" spans="1:27" ht="29" x14ac:dyDescent="0.35">
      <c r="A95" s="6">
        <v>1144</v>
      </c>
      <c r="B95" s="4" t="s">
        <v>25</v>
      </c>
      <c r="C95" s="1" t="s">
        <v>31</v>
      </c>
      <c r="D95" s="1" t="s">
        <v>68</v>
      </c>
      <c r="E95" s="1" t="s">
        <v>504</v>
      </c>
      <c r="F95" s="4" t="s">
        <v>584</v>
      </c>
      <c r="G95" s="4" t="s">
        <v>584</v>
      </c>
      <c r="H95" s="23">
        <v>0.61786564037569058</v>
      </c>
      <c r="I95" s="23">
        <v>0.61683809064023554</v>
      </c>
      <c r="J95" s="24">
        <v>2.5560819858604171</v>
      </c>
      <c r="K95" s="24">
        <v>1.335666323691215</v>
      </c>
      <c r="L95" s="18">
        <v>0.23090142214146309</v>
      </c>
      <c r="M95" s="18">
        <v>0.23338680418784027</v>
      </c>
      <c r="N95" s="18">
        <v>0.6423267826510769</v>
      </c>
      <c r="O95" s="19">
        <v>0.73110869792149935</v>
      </c>
      <c r="P95" s="19">
        <v>0.69965094647919579</v>
      </c>
      <c r="Q95" s="20">
        <v>0.2615619969611131</v>
      </c>
      <c r="R95" s="20">
        <v>0</v>
      </c>
      <c r="S95" s="20">
        <v>0.24745029738889199</v>
      </c>
      <c r="T95" s="21">
        <v>0</v>
      </c>
      <c r="U95" s="22">
        <v>0.50401392791803046</v>
      </c>
      <c r="V95" s="15">
        <v>4975000</v>
      </c>
      <c r="W95" s="17">
        <v>1.0130933224483023</v>
      </c>
      <c r="X95" s="16">
        <v>4975000</v>
      </c>
      <c r="Y95" s="17">
        <v>1.0130933224483023</v>
      </c>
      <c r="Z95" s="14">
        <f t="shared" si="2"/>
        <v>280</v>
      </c>
      <c r="AA95" s="14">
        <f t="shared" si="3"/>
        <v>17</v>
      </c>
    </row>
    <row r="96" spans="1:27" x14ac:dyDescent="0.35">
      <c r="A96" s="6">
        <v>1111</v>
      </c>
      <c r="B96" s="4" t="s">
        <v>28</v>
      </c>
      <c r="C96" s="1" t="s">
        <v>31</v>
      </c>
      <c r="D96" s="1" t="s">
        <v>166</v>
      </c>
      <c r="E96" s="1" t="s">
        <v>524</v>
      </c>
      <c r="F96" s="4" t="s">
        <v>584</v>
      </c>
      <c r="G96" s="4" t="s">
        <v>584</v>
      </c>
      <c r="H96" s="23">
        <v>3.922479952644041E-2</v>
      </c>
      <c r="I96" s="23">
        <v>0</v>
      </c>
      <c r="J96" s="24">
        <v>1.0954637082258931</v>
      </c>
      <c r="K96" s="24">
        <v>1.2177638582747659</v>
      </c>
      <c r="L96" s="18">
        <v>7.7806063477447882E-2</v>
      </c>
      <c r="M96" s="18">
        <v>7.5189652665498471E-2</v>
      </c>
      <c r="N96" s="18">
        <v>8.1555398564102558E-2</v>
      </c>
      <c r="O96" s="19">
        <v>9.2827923205344137E-2</v>
      </c>
      <c r="P96" s="19">
        <v>0.67322180837482282</v>
      </c>
      <c r="Q96" s="20">
        <v>0</v>
      </c>
      <c r="R96" s="20">
        <v>0</v>
      </c>
      <c r="S96" s="20">
        <v>0.15482095817006669</v>
      </c>
      <c r="T96" s="21" t="s">
        <v>585</v>
      </c>
      <c r="U96" s="22">
        <v>0.40979022585219221</v>
      </c>
      <c r="V96" s="15">
        <v>4678000</v>
      </c>
      <c r="W96" s="17">
        <v>0.87599449733260415</v>
      </c>
      <c r="X96" s="16">
        <v>4678000</v>
      </c>
      <c r="Y96" s="17">
        <v>0.87599449733260415</v>
      </c>
      <c r="Z96" s="14">
        <f t="shared" si="2"/>
        <v>291</v>
      </c>
      <c r="AA96" s="14">
        <f t="shared" si="3"/>
        <v>18</v>
      </c>
    </row>
    <row r="97" spans="1:27" ht="29" x14ac:dyDescent="0.35">
      <c r="A97" s="6">
        <v>1192</v>
      </c>
      <c r="B97" s="4" t="s">
        <v>25</v>
      </c>
      <c r="C97" s="1" t="s">
        <v>31</v>
      </c>
      <c r="D97" s="1" t="s">
        <v>110</v>
      </c>
      <c r="E97" s="1" t="s">
        <v>544</v>
      </c>
      <c r="F97" s="4" t="s">
        <v>584</v>
      </c>
      <c r="G97" s="4" t="s">
        <v>584</v>
      </c>
      <c r="H97" s="23">
        <v>0</v>
      </c>
      <c r="I97" s="23">
        <v>7.0380262616592405E-3</v>
      </c>
      <c r="J97" s="24">
        <v>0.22822160588039439</v>
      </c>
      <c r="K97" s="24">
        <v>0.442334015305138</v>
      </c>
      <c r="L97" s="18">
        <v>4.7904226331297924E-3</v>
      </c>
      <c r="M97" s="18">
        <v>4.858106973614891E-3</v>
      </c>
      <c r="N97" s="18">
        <v>0</v>
      </c>
      <c r="O97" s="19">
        <v>0</v>
      </c>
      <c r="P97" s="19">
        <v>0.40276583339972921</v>
      </c>
      <c r="Q97" s="20">
        <v>0</v>
      </c>
      <c r="R97" s="20">
        <v>0.24637590490606678</v>
      </c>
      <c r="S97" s="20">
        <v>1.7628178998565867E-2</v>
      </c>
      <c r="T97" s="21">
        <v>0.98393715982511909</v>
      </c>
      <c r="U97" s="22">
        <v>0.23849009215875838</v>
      </c>
      <c r="V97" s="15">
        <v>3670000</v>
      </c>
      <c r="W97" s="17">
        <v>0.64983676337536345</v>
      </c>
      <c r="X97" s="16">
        <v>3250000</v>
      </c>
      <c r="Y97" s="17">
        <v>0.73381566818079502</v>
      </c>
      <c r="Z97" s="14">
        <f t="shared" si="2"/>
        <v>307</v>
      </c>
      <c r="AA97" s="14">
        <f t="shared" si="3"/>
        <v>19</v>
      </c>
    </row>
    <row r="98" spans="1:27" ht="29" x14ac:dyDescent="0.35">
      <c r="A98" s="6">
        <v>1412</v>
      </c>
      <c r="B98" s="4" t="s">
        <v>28</v>
      </c>
      <c r="C98" s="1" t="s">
        <v>31</v>
      </c>
      <c r="D98" s="1" t="s">
        <v>108</v>
      </c>
      <c r="E98" s="1" t="s">
        <v>386</v>
      </c>
      <c r="F98" s="4" t="s">
        <v>584</v>
      </c>
      <c r="G98" s="4" t="s">
        <v>584</v>
      </c>
      <c r="H98" s="23">
        <v>0.25970485053275455</v>
      </c>
      <c r="I98" s="23">
        <v>4.1150061014286443</v>
      </c>
      <c r="J98" s="24">
        <v>8.1703334905181197</v>
      </c>
      <c r="K98" s="24">
        <v>1.0928419370021316</v>
      </c>
      <c r="L98" s="18">
        <v>0.94638689428853084</v>
      </c>
      <c r="M98" s="18">
        <v>0.91075060679770803</v>
      </c>
      <c r="N98" s="18">
        <v>0.269986498974359</v>
      </c>
      <c r="O98" s="19">
        <v>0.30730382579851601</v>
      </c>
      <c r="P98" s="19">
        <v>3.2723276652348088</v>
      </c>
      <c r="Q98" s="20">
        <v>7.1853947056407394E-2</v>
      </c>
      <c r="R98" s="20">
        <v>0.629412925588959</v>
      </c>
      <c r="S98" s="20">
        <v>2.7006890579599534</v>
      </c>
      <c r="T98" s="21" t="s">
        <v>585</v>
      </c>
      <c r="U98" s="22">
        <v>2.1559868376671729</v>
      </c>
      <c r="V98" s="15">
        <v>39035500</v>
      </c>
      <c r="W98" s="17">
        <v>0.55231439014926742</v>
      </c>
      <c r="X98" s="16">
        <v>39035500</v>
      </c>
      <c r="Y98" s="17">
        <v>0.55231439014926742</v>
      </c>
      <c r="Z98" s="14">
        <f t="shared" si="2"/>
        <v>330</v>
      </c>
      <c r="AA98" s="14">
        <f t="shared" si="3"/>
        <v>20</v>
      </c>
    </row>
    <row r="99" spans="1:27" ht="29" x14ac:dyDescent="0.35">
      <c r="A99" s="6">
        <v>1154</v>
      </c>
      <c r="B99" s="4" t="s">
        <v>28</v>
      </c>
      <c r="C99" s="1" t="s">
        <v>31</v>
      </c>
      <c r="D99" s="1" t="s">
        <v>108</v>
      </c>
      <c r="E99" s="1" t="s">
        <v>565</v>
      </c>
      <c r="F99" s="4" t="s">
        <v>584</v>
      </c>
      <c r="G99" s="4" t="s">
        <v>584</v>
      </c>
      <c r="H99" s="23">
        <v>3.5956353591160221E-2</v>
      </c>
      <c r="I99" s="23">
        <v>0</v>
      </c>
      <c r="J99" s="24">
        <v>0.22822160588039439</v>
      </c>
      <c r="K99" s="24">
        <v>0.22136533806670414</v>
      </c>
      <c r="L99" s="18">
        <v>3.9680825124363148E-2</v>
      </c>
      <c r="M99" s="18">
        <v>8.7147976836028963E-3</v>
      </c>
      <c r="N99" s="18">
        <v>3.7379856410256408E-2</v>
      </c>
      <c r="O99" s="19">
        <v>4.2546471495087293E-2</v>
      </c>
      <c r="P99" s="19">
        <v>7.8263197997040887E-2</v>
      </c>
      <c r="Q99" s="20">
        <v>0</v>
      </c>
      <c r="R99" s="20">
        <v>0</v>
      </c>
      <c r="S99" s="20">
        <v>0</v>
      </c>
      <c r="T99" s="21" t="s">
        <v>585</v>
      </c>
      <c r="U99" s="22">
        <v>8.0230456630237659E-2</v>
      </c>
      <c r="V99" s="15">
        <v>2120000</v>
      </c>
      <c r="W99" s="17">
        <v>0.37844555014263048</v>
      </c>
      <c r="X99" s="16">
        <v>2120000</v>
      </c>
      <c r="Y99" s="17">
        <v>0.37844555014263048</v>
      </c>
      <c r="Z99" s="14">
        <f t="shared" si="2"/>
        <v>350</v>
      </c>
      <c r="AA99" s="14">
        <f t="shared" si="3"/>
        <v>21</v>
      </c>
    </row>
    <row r="100" spans="1:27" ht="29" x14ac:dyDescent="0.35">
      <c r="A100" s="6">
        <v>1148</v>
      </c>
      <c r="B100" s="4" t="s">
        <v>25</v>
      </c>
      <c r="C100" s="1" t="s">
        <v>31</v>
      </c>
      <c r="D100" s="1" t="s">
        <v>68</v>
      </c>
      <c r="E100" s="1" t="s">
        <v>338</v>
      </c>
      <c r="F100" s="4" t="s">
        <v>584</v>
      </c>
      <c r="G100" s="4" t="s">
        <v>584</v>
      </c>
      <c r="H100" s="23">
        <v>1.2262841768772283</v>
      </c>
      <c r="I100" s="23">
        <v>0.75373460654343927</v>
      </c>
      <c r="J100" s="24">
        <v>24.769651624885469</v>
      </c>
      <c r="K100" s="24">
        <v>3.1816918570354029</v>
      </c>
      <c r="L100" s="18">
        <v>1.2891919788949846</v>
      </c>
      <c r="M100" s="18">
        <v>1.2890937437123533</v>
      </c>
      <c r="N100" s="18">
        <v>0.42948952861538464</v>
      </c>
      <c r="O100" s="19">
        <v>0.48885324186689649</v>
      </c>
      <c r="P100" s="19">
        <v>4.574698719198067</v>
      </c>
      <c r="Q100" s="20">
        <v>7.364193690821188</v>
      </c>
      <c r="R100" s="20">
        <v>0.34129991010569088</v>
      </c>
      <c r="S100" s="20">
        <v>2.4832520532084223</v>
      </c>
      <c r="T100" s="21">
        <v>6.3250891874719954</v>
      </c>
      <c r="U100" s="22">
        <v>3.0792393554934767</v>
      </c>
      <c r="V100" s="15">
        <v>86070000</v>
      </c>
      <c r="W100" s="17">
        <v>0.35775988793929092</v>
      </c>
      <c r="X100" s="16">
        <v>86070000</v>
      </c>
      <c r="Y100" s="17">
        <v>0.35775988793929092</v>
      </c>
      <c r="Z100" s="14">
        <f t="shared" si="2"/>
        <v>353</v>
      </c>
      <c r="AA100" s="14">
        <f t="shared" si="3"/>
        <v>22</v>
      </c>
    </row>
    <row r="101" spans="1:27" ht="29" x14ac:dyDescent="0.35">
      <c r="A101" s="6">
        <v>1056</v>
      </c>
      <c r="B101" s="4" t="s">
        <v>28</v>
      </c>
      <c r="C101" s="1" t="s">
        <v>31</v>
      </c>
      <c r="D101" s="1" t="s">
        <v>163</v>
      </c>
      <c r="E101" s="1" t="s">
        <v>509</v>
      </c>
      <c r="F101" s="4" t="s">
        <v>584</v>
      </c>
      <c r="G101" s="4" t="s">
        <v>584</v>
      </c>
      <c r="H101" s="23">
        <v>0</v>
      </c>
      <c r="I101" s="23">
        <v>8.1086396536079769E-2</v>
      </c>
      <c r="J101" s="24">
        <v>1.0954637082258931</v>
      </c>
      <c r="K101" s="24">
        <v>0.75711827160318235</v>
      </c>
      <c r="L101" s="18">
        <v>1.9756679330901533E-3</v>
      </c>
      <c r="M101" s="18">
        <v>1.9386811866538298E-3</v>
      </c>
      <c r="N101" s="18">
        <v>0</v>
      </c>
      <c r="O101" s="19">
        <v>0</v>
      </c>
      <c r="P101" s="19">
        <v>0.80602875276793562</v>
      </c>
      <c r="Q101" s="20">
        <v>0.48804177634143536</v>
      </c>
      <c r="R101" s="20">
        <v>0.7060852096207838</v>
      </c>
      <c r="S101" s="20">
        <v>6.7645542590603666E-2</v>
      </c>
      <c r="T101" s="21" t="s">
        <v>585</v>
      </c>
      <c r="U101" s="22">
        <v>0.47912895067563838</v>
      </c>
      <c r="V101" s="15">
        <v>15000000</v>
      </c>
      <c r="W101" s="17">
        <v>0.31941930045042555</v>
      </c>
      <c r="X101" s="16">
        <v>15000000</v>
      </c>
      <c r="Y101" s="17">
        <v>0.31941930045042555</v>
      </c>
      <c r="Z101" s="14">
        <f t="shared" si="2"/>
        <v>359</v>
      </c>
      <c r="AA101" s="14">
        <f t="shared" si="3"/>
        <v>23</v>
      </c>
    </row>
    <row r="102" spans="1:27" ht="29" x14ac:dyDescent="0.35">
      <c r="A102" s="6">
        <v>1200</v>
      </c>
      <c r="B102" s="4" t="s">
        <v>25</v>
      </c>
      <c r="C102" s="1" t="s">
        <v>31</v>
      </c>
      <c r="D102" s="1" t="s">
        <v>110</v>
      </c>
      <c r="E102" s="1" t="s">
        <v>531</v>
      </c>
      <c r="F102" s="4" t="s">
        <v>584</v>
      </c>
      <c r="G102" s="4" t="s">
        <v>584</v>
      </c>
      <c r="H102" s="23">
        <v>0</v>
      </c>
      <c r="I102" s="23">
        <v>1.4748243967864589E-10</v>
      </c>
      <c r="J102" s="24">
        <v>0.30429547450719252</v>
      </c>
      <c r="K102" s="24">
        <v>2.2689633477147182</v>
      </c>
      <c r="L102" s="18">
        <v>2.510604817174245</v>
      </c>
      <c r="M102" s="18">
        <v>0.82430063121558772</v>
      </c>
      <c r="N102" s="18">
        <v>0</v>
      </c>
      <c r="O102" s="19">
        <v>0</v>
      </c>
      <c r="P102" s="19">
        <v>0.57829031594587177</v>
      </c>
      <c r="Q102" s="20">
        <v>0</v>
      </c>
      <c r="R102" s="20">
        <v>0</v>
      </c>
      <c r="S102" s="20">
        <v>0</v>
      </c>
      <c r="T102" s="21">
        <v>0</v>
      </c>
      <c r="U102" s="22">
        <v>0.34392943886817456</v>
      </c>
      <c r="V102" s="15">
        <v>15500000</v>
      </c>
      <c r="W102" s="17">
        <v>0.22188996056011262</v>
      </c>
      <c r="X102" s="16">
        <v>15500000</v>
      </c>
      <c r="Y102" s="17">
        <v>0.22188996056011262</v>
      </c>
      <c r="Z102" s="14">
        <f t="shared" si="2"/>
        <v>374</v>
      </c>
      <c r="AA102" s="14">
        <f t="shared" si="3"/>
        <v>24</v>
      </c>
    </row>
    <row r="103" spans="1:27" ht="29" x14ac:dyDescent="0.35">
      <c r="A103" s="6">
        <v>1211</v>
      </c>
      <c r="B103" s="4" t="s">
        <v>28</v>
      </c>
      <c r="C103" s="1" t="s">
        <v>31</v>
      </c>
      <c r="D103" s="1" t="s">
        <v>169</v>
      </c>
      <c r="E103" s="1" t="s">
        <v>533</v>
      </c>
      <c r="F103" s="4"/>
      <c r="G103" s="4" t="s">
        <v>584</v>
      </c>
      <c r="H103" s="23">
        <v>0</v>
      </c>
      <c r="I103" s="23">
        <v>0</v>
      </c>
      <c r="J103" s="24">
        <v>1.2171818980287701</v>
      </c>
      <c r="K103" s="24">
        <v>0.6451309546412749</v>
      </c>
      <c r="L103" s="18">
        <v>1.1949358367512453E-2</v>
      </c>
      <c r="M103" s="18">
        <v>1.2251704832520183E-2</v>
      </c>
      <c r="N103" s="18">
        <v>0</v>
      </c>
      <c r="O103" s="19">
        <v>0</v>
      </c>
      <c r="P103" s="19">
        <v>0.54987506802127994</v>
      </c>
      <c r="Q103" s="20">
        <v>0</v>
      </c>
      <c r="R103" s="20">
        <v>0.2257106309236051</v>
      </c>
      <c r="S103" s="20">
        <v>2.8346645978047497E-2</v>
      </c>
      <c r="T103" s="21" t="s">
        <v>585</v>
      </c>
      <c r="U103" s="22">
        <v>0.32606768408273812</v>
      </c>
      <c r="V103" s="15">
        <v>14700000</v>
      </c>
      <c r="W103" s="17">
        <v>0.2218147510766926</v>
      </c>
      <c r="X103" s="16">
        <v>14700000</v>
      </c>
      <c r="Y103" s="17">
        <v>0.2218147510766926</v>
      </c>
      <c r="Z103" s="14">
        <f t="shared" si="2"/>
        <v>375</v>
      </c>
      <c r="AA103" s="14">
        <f t="shared" si="3"/>
        <v>25</v>
      </c>
    </row>
    <row r="104" spans="1:27" ht="29" x14ac:dyDescent="0.35">
      <c r="A104" s="6">
        <v>1070</v>
      </c>
      <c r="B104" s="4" t="s">
        <v>25</v>
      </c>
      <c r="C104" s="1" t="s">
        <v>30</v>
      </c>
      <c r="D104" s="1" t="s">
        <v>49</v>
      </c>
      <c r="E104" s="1" t="s">
        <v>201</v>
      </c>
      <c r="F104" s="4" t="s">
        <v>584</v>
      </c>
      <c r="G104" s="4" t="s">
        <v>584</v>
      </c>
      <c r="H104" s="23">
        <v>0</v>
      </c>
      <c r="I104" s="23">
        <v>2.6877138668510723</v>
      </c>
      <c r="J104" s="24">
        <v>0.62989163222988853</v>
      </c>
      <c r="K104" s="24">
        <v>0.39491705519943482</v>
      </c>
      <c r="L104" s="18">
        <v>1.9281565519270181</v>
      </c>
      <c r="M104" s="18">
        <v>1.9626181973055143</v>
      </c>
      <c r="N104" s="18">
        <v>0</v>
      </c>
      <c r="O104" s="19">
        <v>0</v>
      </c>
      <c r="P104" s="19">
        <v>32.530069421157329</v>
      </c>
      <c r="Q104" s="20">
        <v>4.7902248733203008</v>
      </c>
      <c r="R104" s="20">
        <v>1.2181664902776941</v>
      </c>
      <c r="S104" s="20">
        <v>0.51788678598789906</v>
      </c>
      <c r="T104" s="21">
        <v>84.315185232999042</v>
      </c>
      <c r="U104" s="22">
        <v>19.51337626943976</v>
      </c>
      <c r="V104" s="15">
        <v>645500</v>
      </c>
      <c r="W104" s="17">
        <v>302.29862539798233</v>
      </c>
      <c r="X104" s="16">
        <v>645500</v>
      </c>
      <c r="Y104" s="17">
        <v>302.29862539798233</v>
      </c>
      <c r="Z104" s="14">
        <f t="shared" si="2"/>
        <v>1</v>
      </c>
      <c r="AA104" s="14">
        <f t="shared" si="3"/>
        <v>1</v>
      </c>
    </row>
    <row r="105" spans="1:27" ht="29" x14ac:dyDescent="0.35">
      <c r="A105" s="6">
        <v>1073</v>
      </c>
      <c r="B105" s="4" t="s">
        <v>25</v>
      </c>
      <c r="C105" s="1" t="s">
        <v>30</v>
      </c>
      <c r="D105" s="1" t="s">
        <v>49</v>
      </c>
      <c r="E105" s="1" t="s">
        <v>205</v>
      </c>
      <c r="F105" s="4" t="s">
        <v>584</v>
      </c>
      <c r="G105" s="4" t="s">
        <v>584</v>
      </c>
      <c r="H105" s="23">
        <v>0</v>
      </c>
      <c r="I105" s="23">
        <v>1.6053905216222525E-42</v>
      </c>
      <c r="J105" s="24">
        <v>7.3487357093486994</v>
      </c>
      <c r="K105" s="24">
        <v>12.324386469090214</v>
      </c>
      <c r="L105" s="18">
        <v>0</v>
      </c>
      <c r="M105" s="18">
        <v>0</v>
      </c>
      <c r="N105" s="18">
        <v>0</v>
      </c>
      <c r="O105" s="19">
        <v>0</v>
      </c>
      <c r="P105" s="19">
        <v>26.58709346694603</v>
      </c>
      <c r="Q105" s="20">
        <v>3.5663797237083603</v>
      </c>
      <c r="R105" s="20">
        <v>0</v>
      </c>
      <c r="S105" s="20">
        <v>0.11975837374275015</v>
      </c>
      <c r="T105" s="21">
        <v>73.113002376122168</v>
      </c>
      <c r="U105" s="22">
        <v>16.551972178481385</v>
      </c>
      <c r="V105" s="15">
        <v>594000</v>
      </c>
      <c r="W105" s="17">
        <v>278.6527302774644</v>
      </c>
      <c r="X105" s="16">
        <v>594000</v>
      </c>
      <c r="Y105" s="17">
        <v>278.6527302774644</v>
      </c>
      <c r="Z105" s="14">
        <f t="shared" si="2"/>
        <v>2</v>
      </c>
      <c r="AA105" s="14">
        <f t="shared" si="3"/>
        <v>2</v>
      </c>
    </row>
    <row r="106" spans="1:27" x14ac:dyDescent="0.35">
      <c r="A106" s="6">
        <v>1453</v>
      </c>
      <c r="B106" s="4" t="s">
        <v>25</v>
      </c>
      <c r="C106" s="1" t="s">
        <v>30</v>
      </c>
      <c r="D106" s="1" t="s">
        <v>59</v>
      </c>
      <c r="E106" s="1" t="s">
        <v>217</v>
      </c>
      <c r="F106" s="4" t="s">
        <v>584</v>
      </c>
      <c r="G106" s="4" t="s">
        <v>584</v>
      </c>
      <c r="H106" s="23">
        <v>21.106851491120757</v>
      </c>
      <c r="I106" s="23">
        <v>19.040749815753482</v>
      </c>
      <c r="J106" s="24">
        <v>7.5622557166579893</v>
      </c>
      <c r="K106" s="24">
        <v>0.17289213251157376</v>
      </c>
      <c r="L106" s="18">
        <v>2.5740893591554914</v>
      </c>
      <c r="M106" s="18">
        <v>2.6233017390388391</v>
      </c>
      <c r="N106" s="18">
        <v>0.28685357743589746</v>
      </c>
      <c r="O106" s="19">
        <v>1.8656506919576803</v>
      </c>
      <c r="P106" s="19">
        <v>17.991787716949155</v>
      </c>
      <c r="Q106" s="20">
        <v>37.077926886093131</v>
      </c>
      <c r="R106" s="20">
        <v>1.2779177117200053</v>
      </c>
      <c r="S106" s="20">
        <v>0.44431439706810671</v>
      </c>
      <c r="T106" s="21">
        <v>4.0107060609503202</v>
      </c>
      <c r="U106" s="22">
        <v>12.47013495240026</v>
      </c>
      <c r="V106" s="15">
        <v>50503700</v>
      </c>
      <c r="W106" s="17">
        <v>2.469152745719672</v>
      </c>
      <c r="X106" s="16">
        <v>1544766</v>
      </c>
      <c r="Y106" s="17">
        <v>80.725073910224978</v>
      </c>
      <c r="Z106" s="14">
        <f t="shared" si="2"/>
        <v>9</v>
      </c>
      <c r="AA106" s="14">
        <f t="shared" si="3"/>
        <v>3</v>
      </c>
    </row>
    <row r="107" spans="1:27" x14ac:dyDescent="0.35">
      <c r="A107" s="6">
        <v>1440</v>
      </c>
      <c r="B107" s="4" t="s">
        <v>25</v>
      </c>
      <c r="C107" s="1" t="s">
        <v>30</v>
      </c>
      <c r="D107" s="1" t="s">
        <v>49</v>
      </c>
      <c r="E107" s="1" t="s">
        <v>273</v>
      </c>
      <c r="F107" s="4" t="s">
        <v>584</v>
      </c>
      <c r="G107" s="4" t="s">
        <v>584</v>
      </c>
      <c r="H107" s="23">
        <v>0.29158352012628258</v>
      </c>
      <c r="I107" s="23">
        <v>0</v>
      </c>
      <c r="J107" s="24">
        <v>43.681615365507483</v>
      </c>
      <c r="K107" s="24">
        <v>2.9494542862438577</v>
      </c>
      <c r="L107" s="18">
        <v>0</v>
      </c>
      <c r="M107" s="18">
        <v>0</v>
      </c>
      <c r="N107" s="18">
        <v>1.0104241230769231</v>
      </c>
      <c r="O107" s="19">
        <v>0.86256312782367617</v>
      </c>
      <c r="P107" s="19">
        <v>10.107246775391721</v>
      </c>
      <c r="Q107" s="20">
        <v>0.93171611847001301</v>
      </c>
      <c r="R107" s="20">
        <v>0</v>
      </c>
      <c r="S107" s="20">
        <v>0</v>
      </c>
      <c r="T107" s="21">
        <v>22.342034846986074</v>
      </c>
      <c r="U107" s="22">
        <v>6.3065447051265897</v>
      </c>
      <c r="V107" s="15">
        <v>822000</v>
      </c>
      <c r="W107" s="17">
        <v>76.721955050201828</v>
      </c>
      <c r="X107" s="16">
        <v>822000</v>
      </c>
      <c r="Y107" s="17">
        <v>76.721955050201828</v>
      </c>
      <c r="Z107" s="14">
        <f t="shared" si="2"/>
        <v>11</v>
      </c>
      <c r="AA107" s="14">
        <f t="shared" si="3"/>
        <v>4</v>
      </c>
    </row>
    <row r="108" spans="1:27" ht="29" x14ac:dyDescent="0.35">
      <c r="A108" s="6">
        <v>1069</v>
      </c>
      <c r="B108" s="4" t="s">
        <v>25</v>
      </c>
      <c r="C108" s="1" t="s">
        <v>30</v>
      </c>
      <c r="D108" s="1" t="s">
        <v>49</v>
      </c>
      <c r="E108" s="1" t="s">
        <v>231</v>
      </c>
      <c r="F108" s="4" t="s">
        <v>584</v>
      </c>
      <c r="G108" s="4" t="s">
        <v>584</v>
      </c>
      <c r="H108" s="23">
        <v>0</v>
      </c>
      <c r="I108" s="23">
        <v>0.53802176585551476</v>
      </c>
      <c r="J108" s="24">
        <v>7.3030913881726209E-2</v>
      </c>
      <c r="K108" s="24">
        <v>0.15010859784533503</v>
      </c>
      <c r="L108" s="18">
        <v>0.78271920636427483</v>
      </c>
      <c r="M108" s="18">
        <v>0.80112768903158427</v>
      </c>
      <c r="N108" s="18">
        <v>0</v>
      </c>
      <c r="O108" s="19">
        <v>0</v>
      </c>
      <c r="P108" s="19">
        <v>16.913842429963164</v>
      </c>
      <c r="Q108" s="20">
        <v>2.7265723790732177</v>
      </c>
      <c r="R108" s="20">
        <v>1.4970552435238464</v>
      </c>
      <c r="S108" s="20">
        <v>2.7662447258750476E-2</v>
      </c>
      <c r="T108" s="21">
        <v>46.489641821750368</v>
      </c>
      <c r="U108" s="22">
        <v>10.461776778482653</v>
      </c>
      <c r="V108" s="15">
        <v>1710000</v>
      </c>
      <c r="W108" s="17">
        <v>61.179981160717276</v>
      </c>
      <c r="X108" s="16">
        <v>1710000</v>
      </c>
      <c r="Y108" s="17">
        <v>61.179981160717276</v>
      </c>
      <c r="Z108" s="14">
        <f t="shared" si="2"/>
        <v>14</v>
      </c>
      <c r="AA108" s="14">
        <f t="shared" si="3"/>
        <v>5</v>
      </c>
    </row>
    <row r="109" spans="1:27" ht="29" x14ac:dyDescent="0.35">
      <c r="A109" s="6">
        <v>1393</v>
      </c>
      <c r="B109" s="4" t="s">
        <v>28</v>
      </c>
      <c r="C109" s="1" t="s">
        <v>30</v>
      </c>
      <c r="D109" s="1" t="s">
        <v>58</v>
      </c>
      <c r="E109" s="1" t="s">
        <v>216</v>
      </c>
      <c r="F109" s="4"/>
      <c r="G109" s="4" t="s">
        <v>584</v>
      </c>
      <c r="H109" s="23">
        <v>0.29512400858517462</v>
      </c>
      <c r="I109" s="23">
        <v>0.51606318782289329</v>
      </c>
      <c r="J109" s="24">
        <v>32.924770341678233</v>
      </c>
      <c r="K109" s="24">
        <v>42.191745345816443</v>
      </c>
      <c r="L109" s="18">
        <v>0</v>
      </c>
      <c r="M109" s="18">
        <v>0</v>
      </c>
      <c r="N109" s="18">
        <v>0</v>
      </c>
      <c r="O109" s="19">
        <v>0</v>
      </c>
      <c r="P109" s="19">
        <v>20.347781469696532</v>
      </c>
      <c r="Q109" s="20">
        <v>0.14907457895520207</v>
      </c>
      <c r="R109" s="20">
        <v>0</v>
      </c>
      <c r="S109" s="20">
        <v>8.9977686629251444E-2</v>
      </c>
      <c r="T109" s="21" t="s">
        <v>585</v>
      </c>
      <c r="U109" s="22">
        <v>12.363029886074072</v>
      </c>
      <c r="V109" s="15">
        <v>2065456</v>
      </c>
      <c r="W109" s="17">
        <v>59.856176486325879</v>
      </c>
      <c r="X109" s="16">
        <v>2065456</v>
      </c>
      <c r="Y109" s="17">
        <v>59.856176486325879</v>
      </c>
      <c r="Z109" s="14">
        <f t="shared" si="2"/>
        <v>15</v>
      </c>
      <c r="AA109" s="14">
        <f t="shared" si="3"/>
        <v>6</v>
      </c>
    </row>
    <row r="110" spans="1:27" x14ac:dyDescent="0.35">
      <c r="A110" s="6">
        <v>1419</v>
      </c>
      <c r="B110" s="4" t="s">
        <v>28</v>
      </c>
      <c r="C110" s="1" t="s">
        <v>30</v>
      </c>
      <c r="D110" s="1" t="s">
        <v>72</v>
      </c>
      <c r="E110" s="1" t="s">
        <v>254</v>
      </c>
      <c r="F110" s="4"/>
      <c r="G110" s="4" t="s">
        <v>584</v>
      </c>
      <c r="H110" s="23">
        <v>0</v>
      </c>
      <c r="I110" s="23">
        <v>0</v>
      </c>
      <c r="J110" s="24">
        <v>20.692092266489091</v>
      </c>
      <c r="K110" s="24">
        <v>29.915307198478772</v>
      </c>
      <c r="L110" s="18">
        <v>0</v>
      </c>
      <c r="M110" s="18">
        <v>0</v>
      </c>
      <c r="N110" s="18">
        <v>0</v>
      </c>
      <c r="O110" s="19">
        <v>0</v>
      </c>
      <c r="P110" s="19">
        <v>13.608731015248715</v>
      </c>
      <c r="Q110" s="20">
        <v>0</v>
      </c>
      <c r="R110" s="20">
        <v>0</v>
      </c>
      <c r="S110" s="20">
        <v>4.3117381403566531E-2</v>
      </c>
      <c r="T110" s="21" t="s">
        <v>585</v>
      </c>
      <c r="U110" s="22">
        <v>8.2745646872058654</v>
      </c>
      <c r="V110" s="15">
        <v>1739812</v>
      </c>
      <c r="W110" s="17">
        <v>47.560108145051679</v>
      </c>
      <c r="X110" s="16">
        <v>1739812</v>
      </c>
      <c r="Y110" s="17">
        <v>47.560108145051679</v>
      </c>
      <c r="Z110" s="14">
        <f t="shared" si="2"/>
        <v>17</v>
      </c>
      <c r="AA110" s="14">
        <f t="shared" si="3"/>
        <v>7</v>
      </c>
    </row>
    <row r="111" spans="1:27" ht="29" x14ac:dyDescent="0.35">
      <c r="A111" s="6">
        <v>1173</v>
      </c>
      <c r="B111" s="4" t="s">
        <v>25</v>
      </c>
      <c r="C111" s="1" t="s">
        <v>30</v>
      </c>
      <c r="D111" s="1" t="s">
        <v>138</v>
      </c>
      <c r="E111" s="1" t="s">
        <v>422</v>
      </c>
      <c r="F111" s="4" t="s">
        <v>584</v>
      </c>
      <c r="G111" s="4"/>
      <c r="H111" s="23">
        <v>1.0359116022099448</v>
      </c>
      <c r="I111" s="23">
        <v>0.54254477821987579</v>
      </c>
      <c r="J111" s="24">
        <v>5.0999447458657139</v>
      </c>
      <c r="K111" s="24">
        <v>0</v>
      </c>
      <c r="L111" s="18">
        <v>0</v>
      </c>
      <c r="M111" s="18">
        <v>0</v>
      </c>
      <c r="N111" s="18">
        <v>3.5897435897435899</v>
      </c>
      <c r="O111" s="19">
        <v>1.8386618380162105</v>
      </c>
      <c r="P111" s="19">
        <v>2.5592631441639857</v>
      </c>
      <c r="Q111" s="20">
        <v>0</v>
      </c>
      <c r="R111" s="20">
        <v>16.811365935032196</v>
      </c>
      <c r="S111" s="20">
        <v>1.3007931736381602E-2</v>
      </c>
      <c r="T111" s="21">
        <v>1.7002158587642779</v>
      </c>
      <c r="U111" s="22">
        <v>1.4460253901118543</v>
      </c>
      <c r="V111" s="15">
        <v>334058</v>
      </c>
      <c r="W111" s="17">
        <v>43.286656512098325</v>
      </c>
      <c r="X111" s="16">
        <v>334058</v>
      </c>
      <c r="Y111" s="17">
        <v>43.286656512098325</v>
      </c>
      <c r="Z111" s="14">
        <f t="shared" si="2"/>
        <v>23</v>
      </c>
      <c r="AA111" s="14">
        <f t="shared" si="3"/>
        <v>8</v>
      </c>
    </row>
    <row r="112" spans="1:27" x14ac:dyDescent="0.35">
      <c r="A112" s="6">
        <v>1203</v>
      </c>
      <c r="B112" s="4" t="s">
        <v>25</v>
      </c>
      <c r="C112" s="1" t="s">
        <v>30</v>
      </c>
      <c r="D112" s="1" t="s">
        <v>94</v>
      </c>
      <c r="E112" s="1" t="s">
        <v>298</v>
      </c>
      <c r="F112" s="4"/>
      <c r="G112" s="4" t="s">
        <v>584</v>
      </c>
      <c r="H112" s="23">
        <v>1.2132500047355959</v>
      </c>
      <c r="I112" s="23">
        <v>4.1012675174143887</v>
      </c>
      <c r="J112" s="24">
        <v>0.81246891693420398</v>
      </c>
      <c r="K112" s="24">
        <v>0.74290662173492117</v>
      </c>
      <c r="L112" s="18">
        <v>0.22857192657487338</v>
      </c>
      <c r="M112" s="18">
        <v>0.22712322938061455</v>
      </c>
      <c r="N112" s="18">
        <v>4.2042742044444443</v>
      </c>
      <c r="O112" s="19">
        <v>2.1534235922460758</v>
      </c>
      <c r="P112" s="19">
        <v>5.7092022111938441</v>
      </c>
      <c r="Q112" s="20">
        <v>0</v>
      </c>
      <c r="R112" s="20">
        <v>0</v>
      </c>
      <c r="S112" s="20">
        <v>0.32575608227685315</v>
      </c>
      <c r="T112" s="21">
        <v>13.186408755523582</v>
      </c>
      <c r="U112" s="22">
        <v>4.4218348294564462</v>
      </c>
      <c r="V112" s="15">
        <v>1210000</v>
      </c>
      <c r="W112" s="17">
        <v>36.544089499640052</v>
      </c>
      <c r="X112" s="16">
        <v>1210000</v>
      </c>
      <c r="Y112" s="17">
        <v>36.544089499640052</v>
      </c>
      <c r="Z112" s="14">
        <f t="shared" si="2"/>
        <v>26</v>
      </c>
      <c r="AA112" s="14">
        <f t="shared" si="3"/>
        <v>9</v>
      </c>
    </row>
    <row r="113" spans="1:27" x14ac:dyDescent="0.35">
      <c r="A113" s="6">
        <v>1507</v>
      </c>
      <c r="B113" s="4" t="s">
        <v>28</v>
      </c>
      <c r="C113" s="1" t="s">
        <v>30</v>
      </c>
      <c r="D113" s="1" t="s">
        <v>115</v>
      </c>
      <c r="E113" s="1" t="s">
        <v>367</v>
      </c>
      <c r="F113" s="4"/>
      <c r="G113" s="4" t="s">
        <v>584</v>
      </c>
      <c r="H113" s="23">
        <v>0</v>
      </c>
      <c r="I113" s="23">
        <v>0</v>
      </c>
      <c r="J113" s="24">
        <v>1.9170614893953128</v>
      </c>
      <c r="K113" s="24">
        <v>12.737260837682687</v>
      </c>
      <c r="L113" s="18">
        <v>0</v>
      </c>
      <c r="M113" s="18">
        <v>0</v>
      </c>
      <c r="N113" s="18">
        <v>0</v>
      </c>
      <c r="O113" s="19">
        <v>0</v>
      </c>
      <c r="P113" s="19">
        <v>4.0258070214674664</v>
      </c>
      <c r="Q113" s="20">
        <v>0</v>
      </c>
      <c r="R113" s="20">
        <v>0</v>
      </c>
      <c r="S113" s="20">
        <v>3.1265060657722091E-3</v>
      </c>
      <c r="T113" s="21" t="s">
        <v>585</v>
      </c>
      <c r="U113" s="22">
        <v>2.3996575555596773</v>
      </c>
      <c r="V113" s="15">
        <v>729480</v>
      </c>
      <c r="W113" s="17">
        <v>32.895453687005507</v>
      </c>
      <c r="X113" s="16">
        <v>729480</v>
      </c>
      <c r="Y113" s="17">
        <v>32.895453687005507</v>
      </c>
      <c r="Z113" s="14">
        <f t="shared" si="2"/>
        <v>29</v>
      </c>
      <c r="AA113" s="14">
        <f t="shared" si="3"/>
        <v>10</v>
      </c>
    </row>
    <row r="114" spans="1:27" x14ac:dyDescent="0.35">
      <c r="A114" s="6">
        <v>1512</v>
      </c>
      <c r="B114" s="4" t="s">
        <v>25</v>
      </c>
      <c r="C114" s="1" t="s">
        <v>30</v>
      </c>
      <c r="D114" s="1" t="s">
        <v>87</v>
      </c>
      <c r="E114" s="1" t="s">
        <v>365</v>
      </c>
      <c r="F114" s="4"/>
      <c r="G114" s="4" t="s">
        <v>584</v>
      </c>
      <c r="H114" s="23">
        <v>0.32824245953038672</v>
      </c>
      <c r="I114" s="23">
        <v>0</v>
      </c>
      <c r="J114" s="24">
        <v>1.0346046133244546</v>
      </c>
      <c r="K114" s="24">
        <v>0.52379313899586011</v>
      </c>
      <c r="L114" s="18">
        <v>0.36604336377527408</v>
      </c>
      <c r="M114" s="18">
        <v>0.36703469551282358</v>
      </c>
      <c r="N114" s="18">
        <v>1.1374583144615384</v>
      </c>
      <c r="O114" s="19">
        <v>0.58260461864465896</v>
      </c>
      <c r="P114" s="19">
        <v>3.9200180976696108</v>
      </c>
      <c r="Q114" s="20">
        <v>0.58596957713605502</v>
      </c>
      <c r="R114" s="20">
        <v>0</v>
      </c>
      <c r="S114" s="20">
        <v>0</v>
      </c>
      <c r="T114" s="21">
        <v>9.9341323200725267</v>
      </c>
      <c r="U114" s="22">
        <v>2.4204298773856507</v>
      </c>
      <c r="V114" s="15">
        <v>753500</v>
      </c>
      <c r="W114" s="17">
        <v>32.122493395960859</v>
      </c>
      <c r="X114" s="16">
        <v>749000</v>
      </c>
      <c r="Y114" s="17">
        <v>32.315485679381183</v>
      </c>
      <c r="Z114" s="14">
        <f t="shared" si="2"/>
        <v>31</v>
      </c>
      <c r="AA114" s="14">
        <f t="shared" si="3"/>
        <v>11</v>
      </c>
    </row>
    <row r="115" spans="1:27" ht="29" x14ac:dyDescent="0.35">
      <c r="A115" s="6">
        <v>1400</v>
      </c>
      <c r="B115" s="4" t="s">
        <v>28</v>
      </c>
      <c r="C115" s="1" t="s">
        <v>30</v>
      </c>
      <c r="D115" s="1" t="s">
        <v>58</v>
      </c>
      <c r="E115" s="1" t="s">
        <v>359</v>
      </c>
      <c r="F115" s="4"/>
      <c r="G115" s="4" t="s">
        <v>584</v>
      </c>
      <c r="H115" s="23">
        <v>0</v>
      </c>
      <c r="I115" s="23">
        <v>0</v>
      </c>
      <c r="J115" s="24">
        <v>11.563228031273315</v>
      </c>
      <c r="K115" s="24">
        <v>3.6049992562167099</v>
      </c>
      <c r="L115" s="18">
        <v>0</v>
      </c>
      <c r="M115" s="18">
        <v>0</v>
      </c>
      <c r="N115" s="18">
        <v>0</v>
      </c>
      <c r="O115" s="19">
        <v>0</v>
      </c>
      <c r="P115" s="19">
        <v>3.5280429273682921</v>
      </c>
      <c r="Q115" s="20">
        <v>0</v>
      </c>
      <c r="R115" s="20">
        <v>0</v>
      </c>
      <c r="S115" s="20">
        <v>0.35863238888714905</v>
      </c>
      <c r="T115" s="21" t="s">
        <v>585</v>
      </c>
      <c r="U115" s="22">
        <v>2.4767405067140187</v>
      </c>
      <c r="V115" s="15">
        <v>779156</v>
      </c>
      <c r="W115" s="17">
        <v>31.787479101925914</v>
      </c>
      <c r="X115" s="16">
        <v>779156</v>
      </c>
      <c r="Y115" s="17">
        <v>31.787479101925914</v>
      </c>
      <c r="Z115" s="14">
        <f t="shared" si="2"/>
        <v>32</v>
      </c>
      <c r="AA115" s="14">
        <f t="shared" si="3"/>
        <v>12</v>
      </c>
    </row>
    <row r="116" spans="1:27" ht="29" x14ac:dyDescent="0.35">
      <c r="A116" s="6">
        <v>1043</v>
      </c>
      <c r="B116" s="4" t="s">
        <v>25</v>
      </c>
      <c r="C116" s="1" t="s">
        <v>30</v>
      </c>
      <c r="D116" s="1" t="s">
        <v>83</v>
      </c>
      <c r="E116" s="1" t="s">
        <v>285</v>
      </c>
      <c r="F116" s="4" t="s">
        <v>584</v>
      </c>
      <c r="G116" s="4" t="s">
        <v>584</v>
      </c>
      <c r="H116" s="23">
        <v>15.056659511655939</v>
      </c>
      <c r="I116" s="23">
        <v>7.590146354146877</v>
      </c>
      <c r="J116" s="24">
        <v>0.31951024823255214</v>
      </c>
      <c r="K116" s="24">
        <v>0.39878865351895593</v>
      </c>
      <c r="L116" s="18">
        <v>0</v>
      </c>
      <c r="M116" s="18">
        <v>0</v>
      </c>
      <c r="N116" s="18">
        <v>0</v>
      </c>
      <c r="O116" s="19">
        <v>0</v>
      </c>
      <c r="P116" s="19">
        <v>5.5375965834197096</v>
      </c>
      <c r="Q116" s="20">
        <v>0</v>
      </c>
      <c r="R116" s="20">
        <v>1.1925265411402399</v>
      </c>
      <c r="S116" s="20">
        <v>0.10455523134297763</v>
      </c>
      <c r="T116" s="21">
        <v>0</v>
      </c>
      <c r="U116" s="22">
        <v>5.4033394392452392</v>
      </c>
      <c r="V116" s="15">
        <v>2460000</v>
      </c>
      <c r="W116" s="17">
        <v>21.964794468476583</v>
      </c>
      <c r="X116" s="16">
        <v>2460000</v>
      </c>
      <c r="Y116" s="17">
        <v>21.964794468476583</v>
      </c>
      <c r="Z116" s="14">
        <f t="shared" si="2"/>
        <v>43</v>
      </c>
      <c r="AA116" s="14">
        <f t="shared" si="3"/>
        <v>13</v>
      </c>
    </row>
    <row r="117" spans="1:27" x14ac:dyDescent="0.35">
      <c r="A117" s="6">
        <v>1360</v>
      </c>
      <c r="B117" s="4" t="s">
        <v>25</v>
      </c>
      <c r="C117" s="1" t="s">
        <v>30</v>
      </c>
      <c r="D117" s="1" t="s">
        <v>102</v>
      </c>
      <c r="E117" s="1" t="s">
        <v>323</v>
      </c>
      <c r="F117" s="4" t="s">
        <v>584</v>
      </c>
      <c r="G117" s="4" t="s">
        <v>584</v>
      </c>
      <c r="H117" s="23">
        <v>0.16276354419889502</v>
      </c>
      <c r="I117" s="23">
        <v>0.18700609901939386</v>
      </c>
      <c r="J117" s="24">
        <v>8.2159778116941973E-2</v>
      </c>
      <c r="K117" s="24">
        <v>0.17381418809142127</v>
      </c>
      <c r="L117" s="18">
        <v>0</v>
      </c>
      <c r="M117" s="18">
        <v>0</v>
      </c>
      <c r="N117" s="18">
        <v>0.56402437059829058</v>
      </c>
      <c r="O117" s="19">
        <v>0.48148753989615933</v>
      </c>
      <c r="P117" s="19">
        <v>5.7952391660673142</v>
      </c>
      <c r="Q117" s="20">
        <v>5.7532760436575892</v>
      </c>
      <c r="R117" s="20">
        <v>0</v>
      </c>
      <c r="S117" s="20">
        <v>5.1322853056653874E-3</v>
      </c>
      <c r="T117" s="21">
        <v>14.503639911835212</v>
      </c>
      <c r="U117" s="22">
        <v>3.489232171825273</v>
      </c>
      <c r="V117" s="15">
        <v>1922700</v>
      </c>
      <c r="W117" s="17">
        <v>18.147564216077772</v>
      </c>
      <c r="X117" s="16">
        <v>1922700</v>
      </c>
      <c r="Y117" s="17">
        <v>18.147564216077772</v>
      </c>
      <c r="Z117" s="14">
        <f t="shared" si="2"/>
        <v>52</v>
      </c>
      <c r="AA117" s="14">
        <f t="shared" si="3"/>
        <v>14</v>
      </c>
    </row>
    <row r="118" spans="1:27" x14ac:dyDescent="0.35">
      <c r="A118" s="6">
        <v>1179</v>
      </c>
      <c r="B118" s="4" t="s">
        <v>25</v>
      </c>
      <c r="C118" s="1" t="s">
        <v>30</v>
      </c>
      <c r="D118" s="1" t="s">
        <v>56</v>
      </c>
      <c r="E118" s="1" t="s">
        <v>247</v>
      </c>
      <c r="F118" s="4" t="s">
        <v>584</v>
      </c>
      <c r="G118" s="4" t="s">
        <v>584</v>
      </c>
      <c r="H118" s="23">
        <v>17.518997755722179</v>
      </c>
      <c r="I118" s="23">
        <v>15.626334259132099</v>
      </c>
      <c r="J118" s="24">
        <v>0</v>
      </c>
      <c r="K118" s="24">
        <v>0</v>
      </c>
      <c r="L118" s="18">
        <v>4.1431625431972359</v>
      </c>
      <c r="M118" s="18">
        <v>4.2454228972617196</v>
      </c>
      <c r="N118" s="18">
        <v>0.70360649627350424</v>
      </c>
      <c r="O118" s="19">
        <v>0.60064383492210849</v>
      </c>
      <c r="P118" s="19">
        <v>0.17050895666001617</v>
      </c>
      <c r="Q118" s="20">
        <v>0.66018742108732342</v>
      </c>
      <c r="R118" s="20">
        <v>0</v>
      </c>
      <c r="S118" s="20">
        <v>0.46307517430968925</v>
      </c>
      <c r="T118" s="21">
        <v>3.9726646455503123</v>
      </c>
      <c r="U118" s="22">
        <v>8.8365821571009064</v>
      </c>
      <c r="V118" s="15">
        <v>11430000</v>
      </c>
      <c r="W118" s="17">
        <v>7.7310430070874068</v>
      </c>
      <c r="X118" s="16">
        <v>5000000</v>
      </c>
      <c r="Y118" s="17">
        <v>17.673164314201813</v>
      </c>
      <c r="Z118" s="14">
        <f t="shared" si="2"/>
        <v>54</v>
      </c>
      <c r="AA118" s="14">
        <f t="shared" si="3"/>
        <v>15</v>
      </c>
    </row>
    <row r="119" spans="1:27" x14ac:dyDescent="0.35">
      <c r="A119" s="6">
        <v>1193</v>
      </c>
      <c r="B119" s="4" t="s">
        <v>25</v>
      </c>
      <c r="C119" s="1" t="s">
        <v>30</v>
      </c>
      <c r="D119" s="1" t="s">
        <v>56</v>
      </c>
      <c r="E119" s="1" t="s">
        <v>213</v>
      </c>
      <c r="F119" s="4"/>
      <c r="G119" s="4" t="s">
        <v>584</v>
      </c>
      <c r="H119" s="23">
        <v>0.81381772099447514</v>
      </c>
      <c r="I119" s="23">
        <v>0.43832585597317136</v>
      </c>
      <c r="J119" s="24">
        <v>9.0527903665889777</v>
      </c>
      <c r="K119" s="24">
        <v>4.9339030040696121</v>
      </c>
      <c r="L119" s="18">
        <v>0.23193883850787336</v>
      </c>
      <c r="M119" s="18">
        <v>0.23500997451470534</v>
      </c>
      <c r="N119" s="18">
        <v>2.2560974823931623</v>
      </c>
      <c r="O119" s="19">
        <v>2.4074376994807967</v>
      </c>
      <c r="P119" s="19">
        <v>21.666695811737494</v>
      </c>
      <c r="Q119" s="20">
        <v>1.6717782313707443</v>
      </c>
      <c r="R119" s="20">
        <v>0</v>
      </c>
      <c r="S119" s="20">
        <v>0</v>
      </c>
      <c r="T119" s="21">
        <v>57.326511475000117</v>
      </c>
      <c r="U119" s="22">
        <v>13.44616967575919</v>
      </c>
      <c r="V119" s="15">
        <v>23647000</v>
      </c>
      <c r="W119" s="17">
        <v>5.6862053012048843</v>
      </c>
      <c r="X119" s="16">
        <v>10000000</v>
      </c>
      <c r="Y119" s="17">
        <v>13.44616967575919</v>
      </c>
      <c r="Z119" s="14">
        <f t="shared" si="2"/>
        <v>61</v>
      </c>
      <c r="AA119" s="14">
        <f t="shared" si="3"/>
        <v>16</v>
      </c>
    </row>
    <row r="120" spans="1:27" x14ac:dyDescent="0.35">
      <c r="A120" s="6">
        <v>1395</v>
      </c>
      <c r="B120" s="4" t="s">
        <v>28</v>
      </c>
      <c r="C120" s="1" t="s">
        <v>30</v>
      </c>
      <c r="D120" s="1" t="s">
        <v>58</v>
      </c>
      <c r="E120" s="1" t="s">
        <v>457</v>
      </c>
      <c r="F120" s="4"/>
      <c r="G120" s="4" t="s">
        <v>584</v>
      </c>
      <c r="H120" s="23">
        <v>0</v>
      </c>
      <c r="I120" s="23">
        <v>4.006935611513246E-2</v>
      </c>
      <c r="J120" s="24">
        <v>1.0650341607751739</v>
      </c>
      <c r="K120" s="24">
        <v>0.66919575692038824</v>
      </c>
      <c r="L120" s="18">
        <v>0</v>
      </c>
      <c r="M120" s="18">
        <v>0</v>
      </c>
      <c r="N120" s="18">
        <v>0</v>
      </c>
      <c r="O120" s="19">
        <v>0.73079511784009388</v>
      </c>
      <c r="P120" s="19">
        <v>1.5764443741785694</v>
      </c>
      <c r="Q120" s="20">
        <v>2.6906697760870242</v>
      </c>
      <c r="R120" s="20">
        <v>0</v>
      </c>
      <c r="S120" s="20">
        <v>5.3628014021949076E-2</v>
      </c>
      <c r="T120" s="21" t="s">
        <v>585</v>
      </c>
      <c r="U120" s="22">
        <v>0.94629454402083557</v>
      </c>
      <c r="V120" s="15">
        <v>846676</v>
      </c>
      <c r="W120" s="17">
        <v>11.17658400640665</v>
      </c>
      <c r="X120" s="16">
        <v>846676</v>
      </c>
      <c r="Y120" s="17">
        <v>11.17658400640665</v>
      </c>
      <c r="Z120" s="14">
        <f t="shared" si="2"/>
        <v>68</v>
      </c>
      <c r="AA120" s="14">
        <f t="shared" si="3"/>
        <v>17</v>
      </c>
    </row>
    <row r="121" spans="1:27" ht="43.5" x14ac:dyDescent="0.35">
      <c r="A121" s="6">
        <v>1090</v>
      </c>
      <c r="B121" s="4" t="s">
        <v>25</v>
      </c>
      <c r="C121" s="1" t="s">
        <v>30</v>
      </c>
      <c r="D121" s="1" t="s">
        <v>39</v>
      </c>
      <c r="E121" s="1" t="s">
        <v>182</v>
      </c>
      <c r="F121" s="4" t="s">
        <v>584</v>
      </c>
      <c r="G121" s="4"/>
      <c r="H121" s="23">
        <v>60.612272515951375</v>
      </c>
      <c r="I121" s="23">
        <v>53.861021183179375</v>
      </c>
      <c r="J121" s="24">
        <v>0</v>
      </c>
      <c r="K121" s="24">
        <v>0</v>
      </c>
      <c r="L121" s="18">
        <v>100</v>
      </c>
      <c r="M121" s="18">
        <v>100</v>
      </c>
      <c r="N121" s="18">
        <v>3.8540162960683761</v>
      </c>
      <c r="O121" s="19">
        <v>3.6190402649796845</v>
      </c>
      <c r="P121" s="19">
        <v>80.141785440269118</v>
      </c>
      <c r="Q121" s="20">
        <v>3.951033743485894</v>
      </c>
      <c r="R121" s="20">
        <v>29.172044230185293</v>
      </c>
      <c r="S121" s="20">
        <v>5.0245419147506025</v>
      </c>
      <c r="T121" s="21">
        <v>31.671423130482172</v>
      </c>
      <c r="U121" s="22">
        <v>48.854934356299282</v>
      </c>
      <c r="V121" s="15">
        <v>350091800</v>
      </c>
      <c r="W121" s="17">
        <v>1.3954892504280101</v>
      </c>
      <c r="X121" s="16">
        <v>50000055</v>
      </c>
      <c r="Y121" s="17">
        <v>9.7709761231861201</v>
      </c>
      <c r="Z121" s="14">
        <f t="shared" si="2"/>
        <v>78</v>
      </c>
      <c r="AA121" s="14">
        <f t="shared" si="3"/>
        <v>18</v>
      </c>
    </row>
    <row r="122" spans="1:27" ht="29" x14ac:dyDescent="0.35">
      <c r="A122" s="6">
        <v>1362</v>
      </c>
      <c r="B122" s="4" t="s">
        <v>25</v>
      </c>
      <c r="C122" s="1" t="s">
        <v>30</v>
      </c>
      <c r="D122" s="1" t="s">
        <v>102</v>
      </c>
      <c r="E122" s="1" t="s">
        <v>409</v>
      </c>
      <c r="F122" s="4" t="s">
        <v>584</v>
      </c>
      <c r="G122" s="4" t="s">
        <v>584</v>
      </c>
      <c r="H122" s="23">
        <v>0.85254448268418703</v>
      </c>
      <c r="I122" s="23">
        <v>0.81418668866462396</v>
      </c>
      <c r="J122" s="24">
        <v>2.0692092266489093</v>
      </c>
      <c r="K122" s="24">
        <v>6.9976964659646681</v>
      </c>
      <c r="L122" s="18">
        <v>0</v>
      </c>
      <c r="M122" s="18">
        <v>0</v>
      </c>
      <c r="N122" s="18">
        <v>0.1844430735042735</v>
      </c>
      <c r="O122" s="19">
        <v>9.4471494150073831E-2</v>
      </c>
      <c r="P122" s="19">
        <v>2.3722528325294907</v>
      </c>
      <c r="Q122" s="20">
        <v>2.3960313401127502</v>
      </c>
      <c r="R122" s="20">
        <v>0</v>
      </c>
      <c r="S122" s="20">
        <v>0</v>
      </c>
      <c r="T122" s="21">
        <v>3.942387160911736</v>
      </c>
      <c r="U122" s="22">
        <v>1.590915036793658</v>
      </c>
      <c r="V122" s="15">
        <v>2144760</v>
      </c>
      <c r="W122" s="17">
        <v>7.4176832689609</v>
      </c>
      <c r="X122" s="16">
        <v>2144760</v>
      </c>
      <c r="Y122" s="17">
        <v>7.4176832689609</v>
      </c>
      <c r="Z122" s="14">
        <f t="shared" si="2"/>
        <v>99</v>
      </c>
      <c r="AA122" s="14">
        <f t="shared" si="3"/>
        <v>19</v>
      </c>
    </row>
    <row r="123" spans="1:27" ht="29" x14ac:dyDescent="0.35">
      <c r="A123" s="6">
        <v>1235</v>
      </c>
      <c r="B123" s="4" t="s">
        <v>25</v>
      </c>
      <c r="C123" s="1" t="s">
        <v>30</v>
      </c>
      <c r="D123" s="1" t="s">
        <v>66</v>
      </c>
      <c r="E123" s="1" t="s">
        <v>236</v>
      </c>
      <c r="F123" s="4" t="s">
        <v>584</v>
      </c>
      <c r="G123" s="4" t="s">
        <v>584</v>
      </c>
      <c r="H123" s="23">
        <v>21.456498550407527</v>
      </c>
      <c r="I123" s="23">
        <v>13.810065570451718</v>
      </c>
      <c r="J123" s="24">
        <v>9.1745085563918547</v>
      </c>
      <c r="K123" s="24">
        <v>1.1807480800932593</v>
      </c>
      <c r="L123" s="18">
        <v>2.5942999081466973</v>
      </c>
      <c r="M123" s="18">
        <v>2.4707047216352223</v>
      </c>
      <c r="N123" s="18">
        <v>0</v>
      </c>
      <c r="O123" s="19">
        <v>0</v>
      </c>
      <c r="P123" s="19">
        <v>11.070034042517952</v>
      </c>
      <c r="Q123" s="20">
        <v>1.5343649319733557</v>
      </c>
      <c r="R123" s="20">
        <v>1.6648830297839232</v>
      </c>
      <c r="S123" s="20">
        <v>3.5016937066923393</v>
      </c>
      <c r="T123" s="21">
        <v>1.7789864788546563</v>
      </c>
      <c r="U123" s="22">
        <v>9.50846218970851</v>
      </c>
      <c r="V123" s="15">
        <v>17542603</v>
      </c>
      <c r="W123" s="17">
        <v>5.4202116924771708</v>
      </c>
      <c r="X123" s="16">
        <v>14424103</v>
      </c>
      <c r="Y123" s="17">
        <v>6.5920648165840952</v>
      </c>
      <c r="Z123" s="14">
        <f t="shared" si="2"/>
        <v>113</v>
      </c>
      <c r="AA123" s="14">
        <f t="shared" si="3"/>
        <v>20</v>
      </c>
    </row>
    <row r="124" spans="1:27" x14ac:dyDescent="0.35">
      <c r="A124" s="6">
        <v>1256</v>
      </c>
      <c r="B124" s="4" t="s">
        <v>25</v>
      </c>
      <c r="C124" s="1" t="s">
        <v>30</v>
      </c>
      <c r="D124" s="1" t="s">
        <v>56</v>
      </c>
      <c r="E124" s="1" t="s">
        <v>238</v>
      </c>
      <c r="F124" s="4" t="s">
        <v>584</v>
      </c>
      <c r="G124" s="4" t="s">
        <v>584</v>
      </c>
      <c r="H124" s="23">
        <v>2.076456913970008</v>
      </c>
      <c r="I124" s="23">
        <v>13.949862802831777</v>
      </c>
      <c r="J124" s="24">
        <v>10.772059797554615</v>
      </c>
      <c r="K124" s="24">
        <v>1.095684695537521</v>
      </c>
      <c r="L124" s="18">
        <v>2.5035450462395925</v>
      </c>
      <c r="M124" s="18">
        <v>2.2579363620677944</v>
      </c>
      <c r="N124" s="18">
        <v>7.1955443692307695</v>
      </c>
      <c r="O124" s="19">
        <v>6.142580245033626</v>
      </c>
      <c r="P124" s="19">
        <v>12.828560032291179</v>
      </c>
      <c r="Q124" s="20">
        <v>4.2219818207383062</v>
      </c>
      <c r="R124" s="20">
        <v>0.71059150058771048</v>
      </c>
      <c r="S124" s="20">
        <v>4.0213800971116083</v>
      </c>
      <c r="T124" s="21">
        <v>19.569424803835705</v>
      </c>
      <c r="U124" s="22">
        <v>9.4479601699407496</v>
      </c>
      <c r="V124" s="15">
        <v>29000200</v>
      </c>
      <c r="W124" s="17">
        <v>3.2578948317393497</v>
      </c>
      <c r="X124" s="16">
        <v>15000000</v>
      </c>
      <c r="Y124" s="17">
        <v>6.2986401132938328</v>
      </c>
      <c r="Z124" s="14">
        <f t="shared" si="2"/>
        <v>118</v>
      </c>
      <c r="AA124" s="14">
        <f t="shared" si="3"/>
        <v>21</v>
      </c>
    </row>
    <row r="125" spans="1:27" ht="43.5" x14ac:dyDescent="0.35">
      <c r="A125" s="6">
        <v>1057</v>
      </c>
      <c r="B125" s="4" t="s">
        <v>25</v>
      </c>
      <c r="C125" s="1" t="s">
        <v>30</v>
      </c>
      <c r="D125" s="1" t="s">
        <v>39</v>
      </c>
      <c r="E125" s="1" t="s">
        <v>181</v>
      </c>
      <c r="F125" s="4" t="s">
        <v>584</v>
      </c>
      <c r="G125" s="4"/>
      <c r="H125" s="23">
        <v>100</v>
      </c>
      <c r="I125" s="23">
        <v>88.959367475216595</v>
      </c>
      <c r="J125" s="24">
        <v>45.157448416867368</v>
      </c>
      <c r="K125" s="24">
        <v>0.33077422678727109</v>
      </c>
      <c r="L125" s="18">
        <v>81.985596617961619</v>
      </c>
      <c r="M125" s="18">
        <v>84.775171712984104</v>
      </c>
      <c r="N125" s="18">
        <v>49.743589743589745</v>
      </c>
      <c r="O125" s="19">
        <v>12.739299877683745</v>
      </c>
      <c r="P125" s="19">
        <v>76.063535305723178</v>
      </c>
      <c r="Q125" s="20">
        <v>6.742707095249056</v>
      </c>
      <c r="R125" s="20">
        <v>20.800344674556008</v>
      </c>
      <c r="S125" s="20">
        <v>89.319932672380531</v>
      </c>
      <c r="T125" s="21">
        <v>10.464008727892132</v>
      </c>
      <c r="U125" s="22">
        <v>62.90375727840447</v>
      </c>
      <c r="V125" s="15">
        <v>600000000</v>
      </c>
      <c r="W125" s="17">
        <v>1.0483959546400745</v>
      </c>
      <c r="X125" s="16">
        <v>100000000</v>
      </c>
      <c r="Y125" s="17">
        <v>6.2903757278404475</v>
      </c>
      <c r="Z125" s="14">
        <f t="shared" si="2"/>
        <v>119</v>
      </c>
      <c r="AA125" s="14">
        <f t="shared" si="3"/>
        <v>22</v>
      </c>
    </row>
    <row r="126" spans="1:27" ht="29" x14ac:dyDescent="0.35">
      <c r="A126" s="6">
        <v>1088</v>
      </c>
      <c r="B126" s="4" t="s">
        <v>25</v>
      </c>
      <c r="C126" s="1" t="s">
        <v>30</v>
      </c>
      <c r="D126" s="1" t="s">
        <v>66</v>
      </c>
      <c r="E126" s="1" t="s">
        <v>361</v>
      </c>
      <c r="F126" s="4" t="s">
        <v>584</v>
      </c>
      <c r="G126" s="4" t="s">
        <v>584</v>
      </c>
      <c r="H126" s="23">
        <v>0</v>
      </c>
      <c r="I126" s="23">
        <v>0.73548423202510882</v>
      </c>
      <c r="J126" s="24">
        <v>0.22822160588039439</v>
      </c>
      <c r="K126" s="24">
        <v>0.28354275478692592</v>
      </c>
      <c r="L126" s="18">
        <v>7.9331839784315035E-4</v>
      </c>
      <c r="M126" s="18">
        <v>8.2108850258279849E-4</v>
      </c>
      <c r="N126" s="18">
        <v>0</v>
      </c>
      <c r="O126" s="19">
        <v>0</v>
      </c>
      <c r="P126" s="19">
        <v>3.8677766813858656</v>
      </c>
      <c r="Q126" s="20">
        <v>1.8176742352663657</v>
      </c>
      <c r="R126" s="20">
        <v>0.25732161124125463</v>
      </c>
      <c r="S126" s="20">
        <v>3.5415069560105483E-2</v>
      </c>
      <c r="T126" s="21">
        <v>10.146653786116488</v>
      </c>
      <c r="U126" s="22">
        <v>2.4585512776918113</v>
      </c>
      <c r="V126" s="15">
        <v>4643259</v>
      </c>
      <c r="W126" s="17">
        <v>5.2948829210083073</v>
      </c>
      <c r="X126" s="16">
        <v>4588259</v>
      </c>
      <c r="Y126" s="17">
        <v>5.3583533050157177</v>
      </c>
      <c r="Z126" s="14">
        <f t="shared" si="2"/>
        <v>133</v>
      </c>
      <c r="AA126" s="14">
        <f t="shared" si="3"/>
        <v>23</v>
      </c>
    </row>
    <row r="127" spans="1:27" x14ac:dyDescent="0.35">
      <c r="A127" s="6">
        <v>1361</v>
      </c>
      <c r="B127" s="4" t="s">
        <v>25</v>
      </c>
      <c r="C127" s="1" t="s">
        <v>30</v>
      </c>
      <c r="D127" s="1" t="s">
        <v>102</v>
      </c>
      <c r="E127" s="1" t="s">
        <v>415</v>
      </c>
      <c r="F127" s="4" t="s">
        <v>584</v>
      </c>
      <c r="G127" s="4" t="s">
        <v>584</v>
      </c>
      <c r="H127" s="23">
        <v>0.11767747533543804</v>
      </c>
      <c r="I127" s="23">
        <v>4.9594128857407646E-6</v>
      </c>
      <c r="J127" s="24">
        <v>0.68466481764118314</v>
      </c>
      <c r="K127" s="24">
        <v>1.0597325616168838</v>
      </c>
      <c r="L127" s="18">
        <v>4.9147600358686712E-2</v>
      </c>
      <c r="M127" s="18">
        <v>4.7801795925827277E-2</v>
      </c>
      <c r="N127" s="18">
        <v>0.40778765470085471</v>
      </c>
      <c r="O127" s="19">
        <v>0.34811381368798977</v>
      </c>
      <c r="P127" s="19">
        <v>2.5347658502919206</v>
      </c>
      <c r="Q127" s="20">
        <v>4.5907649691557113</v>
      </c>
      <c r="R127" s="20">
        <v>0</v>
      </c>
      <c r="S127" s="20">
        <v>6.7963681538443357E-2</v>
      </c>
      <c r="T127" s="21">
        <v>5.740213379729906</v>
      </c>
      <c r="U127" s="22">
        <v>1.5187686948859394</v>
      </c>
      <c r="V127" s="15">
        <v>3312400</v>
      </c>
      <c r="W127" s="17">
        <v>4.585100515897655</v>
      </c>
      <c r="X127" s="16">
        <v>3312400</v>
      </c>
      <c r="Y127" s="17">
        <v>4.585100515897655</v>
      </c>
      <c r="Z127" s="14">
        <f t="shared" si="2"/>
        <v>140</v>
      </c>
      <c r="AA127" s="14">
        <f t="shared" si="3"/>
        <v>24</v>
      </c>
    </row>
    <row r="128" spans="1:27" x14ac:dyDescent="0.35">
      <c r="A128" s="6">
        <v>1502</v>
      </c>
      <c r="B128" s="4" t="s">
        <v>25</v>
      </c>
      <c r="C128" s="1" t="s">
        <v>30</v>
      </c>
      <c r="D128" s="1" t="s">
        <v>87</v>
      </c>
      <c r="E128" s="1" t="s">
        <v>289</v>
      </c>
      <c r="F128" s="4" t="s">
        <v>584</v>
      </c>
      <c r="G128" s="4" t="s">
        <v>584</v>
      </c>
      <c r="H128" s="23">
        <v>5.8707811476913969</v>
      </c>
      <c r="I128" s="23">
        <v>5.2908060877376402</v>
      </c>
      <c r="J128" s="24">
        <v>1.5518845626391817</v>
      </c>
      <c r="K128" s="24">
        <v>7.220654016670898E-2</v>
      </c>
      <c r="L128" s="18">
        <v>0</v>
      </c>
      <c r="M128" s="18">
        <v>0</v>
      </c>
      <c r="N128" s="18">
        <v>2.1792351384615386E-2</v>
      </c>
      <c r="O128" s="19">
        <v>2.4804473479519831E-2</v>
      </c>
      <c r="P128" s="19">
        <v>6.8637813472219227</v>
      </c>
      <c r="Q128" s="20">
        <v>3.0837307536272713</v>
      </c>
      <c r="R128" s="20">
        <v>1.936244234502809E-2</v>
      </c>
      <c r="S128" s="20">
        <v>1.3234635474248387E-2</v>
      </c>
      <c r="T128" s="21">
        <v>9.9183558564360883</v>
      </c>
      <c r="U128" s="22">
        <v>4.9735515317925199</v>
      </c>
      <c r="V128" s="15">
        <v>17745432</v>
      </c>
      <c r="W128" s="17">
        <v>2.8027221494481056</v>
      </c>
      <c r="X128" s="16">
        <v>17740000</v>
      </c>
      <c r="Y128" s="17">
        <v>2.8035803448661327</v>
      </c>
      <c r="Z128" s="14">
        <f t="shared" si="2"/>
        <v>190</v>
      </c>
      <c r="AA128" s="14">
        <f t="shared" si="3"/>
        <v>25</v>
      </c>
    </row>
    <row r="129" spans="1:27" x14ac:dyDescent="0.35">
      <c r="A129" s="6">
        <v>1128</v>
      </c>
      <c r="B129" s="4" t="s">
        <v>25</v>
      </c>
      <c r="C129" s="1" t="s">
        <v>30</v>
      </c>
      <c r="D129" s="1" t="s">
        <v>69</v>
      </c>
      <c r="E129" s="1" t="s">
        <v>258</v>
      </c>
      <c r="F129" s="4" t="s">
        <v>584</v>
      </c>
      <c r="G129" s="4" t="s">
        <v>584</v>
      </c>
      <c r="H129" s="23">
        <v>15.871288435773481</v>
      </c>
      <c r="I129" s="23">
        <v>14.272872236687586</v>
      </c>
      <c r="J129" s="24">
        <v>0</v>
      </c>
      <c r="K129" s="24">
        <v>0</v>
      </c>
      <c r="L129" s="18">
        <v>0.46150916391449387</v>
      </c>
      <c r="M129" s="18">
        <v>0.46769353160542609</v>
      </c>
      <c r="N129" s="18">
        <v>0.33209558461538463</v>
      </c>
      <c r="O129" s="19">
        <v>0.28349818621706729</v>
      </c>
      <c r="P129" s="19">
        <v>12.404029648047066</v>
      </c>
      <c r="Q129" s="20">
        <v>0.68664325604312459</v>
      </c>
      <c r="R129" s="20">
        <v>0</v>
      </c>
      <c r="S129" s="20">
        <v>1.4194807432596157</v>
      </c>
      <c r="T129" s="21">
        <v>1.6680833259894152</v>
      </c>
      <c r="U129" s="22">
        <v>7.8507528115676486</v>
      </c>
      <c r="V129" s="15">
        <v>30710080</v>
      </c>
      <c r="W129" s="17">
        <v>2.5564091046222117</v>
      </c>
      <c r="X129" s="16">
        <v>30610080</v>
      </c>
      <c r="Y129" s="17">
        <v>2.5647606316506355</v>
      </c>
      <c r="Z129" s="14">
        <f t="shared" si="2"/>
        <v>195</v>
      </c>
      <c r="AA129" s="14">
        <f t="shared" si="3"/>
        <v>26</v>
      </c>
    </row>
    <row r="130" spans="1:27" ht="29" x14ac:dyDescent="0.35">
      <c r="A130" s="6">
        <v>1389</v>
      </c>
      <c r="B130" s="4" t="s">
        <v>28</v>
      </c>
      <c r="C130" s="1" t="s">
        <v>30</v>
      </c>
      <c r="D130" s="1" t="s">
        <v>58</v>
      </c>
      <c r="E130" s="1" t="s">
        <v>508</v>
      </c>
      <c r="F130" s="4"/>
      <c r="G130" s="4" t="s">
        <v>584</v>
      </c>
      <c r="H130" s="23">
        <v>0</v>
      </c>
      <c r="I130" s="23">
        <v>1.314391929498203E-14</v>
      </c>
      <c r="J130" s="24">
        <v>0.15214773725359626</v>
      </c>
      <c r="K130" s="24">
        <v>1.1777501927284812</v>
      </c>
      <c r="L130" s="18">
        <v>5.0955450938386967E-4</v>
      </c>
      <c r="M130" s="18">
        <v>3.8431503523667099E-4</v>
      </c>
      <c r="N130" s="18">
        <v>0</v>
      </c>
      <c r="O130" s="19">
        <v>0</v>
      </c>
      <c r="P130" s="19">
        <v>0.80067208668816992</v>
      </c>
      <c r="Q130" s="20">
        <v>1.1381844103229679</v>
      </c>
      <c r="R130" s="20">
        <v>8.1187232479532651E-3</v>
      </c>
      <c r="S130" s="20">
        <v>0</v>
      </c>
      <c r="T130" s="21" t="s">
        <v>585</v>
      </c>
      <c r="U130" s="22">
        <v>0.47916271998380244</v>
      </c>
      <c r="V130" s="15">
        <v>3992306</v>
      </c>
      <c r="W130" s="17">
        <v>1.2002154143089292</v>
      </c>
      <c r="X130" s="16">
        <v>3086180</v>
      </c>
      <c r="Y130" s="17">
        <v>1.5526078193229249</v>
      </c>
      <c r="Z130" s="14">
        <f t="shared" ref="Z130:Z193" si="4">_xlfn.RANK.EQ(Y130,$Y$2:$Y$405,0)</f>
        <v>251</v>
      </c>
      <c r="AA130" s="14">
        <f t="shared" ref="AA130:AA193" si="5">($Y$2:$Y$405=Y130) + SUMPRODUCT(($C$2:$C$405=C130)*($Y$2:$Y$405&gt;Y130))</f>
        <v>27</v>
      </c>
    </row>
    <row r="131" spans="1:27" ht="29" x14ac:dyDescent="0.35">
      <c r="A131" s="6">
        <v>1489</v>
      </c>
      <c r="B131" s="4" t="s">
        <v>28</v>
      </c>
      <c r="C131" s="1" t="s">
        <v>30</v>
      </c>
      <c r="D131" s="1" t="s">
        <v>145</v>
      </c>
      <c r="E131" s="1" t="s">
        <v>464</v>
      </c>
      <c r="F131" s="4"/>
      <c r="G131" s="4" t="s">
        <v>584</v>
      </c>
      <c r="H131" s="23">
        <v>0</v>
      </c>
      <c r="I131" s="23">
        <v>2.5941257374850106E-3</v>
      </c>
      <c r="J131" s="24">
        <v>1.460618277634524</v>
      </c>
      <c r="K131" s="24">
        <v>3.9958080764600066</v>
      </c>
      <c r="L131" s="18">
        <v>0</v>
      </c>
      <c r="M131" s="18">
        <v>0</v>
      </c>
      <c r="N131" s="18">
        <v>0</v>
      </c>
      <c r="O131" s="19">
        <v>0</v>
      </c>
      <c r="P131" s="19">
        <v>1.4307115349025632</v>
      </c>
      <c r="Q131" s="20">
        <v>0</v>
      </c>
      <c r="R131" s="20">
        <v>0</v>
      </c>
      <c r="S131" s="20">
        <v>0</v>
      </c>
      <c r="T131" s="21" t="s">
        <v>585</v>
      </c>
      <c r="U131" s="22">
        <v>0.890129236146182</v>
      </c>
      <c r="V131" s="15">
        <v>6017450</v>
      </c>
      <c r="W131" s="17">
        <v>1.4792465847596274</v>
      </c>
      <c r="X131" s="16">
        <v>6017450</v>
      </c>
      <c r="Y131" s="17">
        <v>1.4792465847596274</v>
      </c>
      <c r="Z131" s="14">
        <f t="shared" si="4"/>
        <v>256</v>
      </c>
      <c r="AA131" s="14">
        <f t="shared" si="5"/>
        <v>28</v>
      </c>
    </row>
    <row r="132" spans="1:27" x14ac:dyDescent="0.35">
      <c r="A132" s="6">
        <v>1114</v>
      </c>
      <c r="B132" s="4" t="s">
        <v>25</v>
      </c>
      <c r="C132" s="1" t="s">
        <v>30</v>
      </c>
      <c r="D132" s="1" t="s">
        <v>69</v>
      </c>
      <c r="E132" s="1" t="s">
        <v>432</v>
      </c>
      <c r="F132" s="4" t="s">
        <v>584</v>
      </c>
      <c r="G132" s="4" t="s">
        <v>584</v>
      </c>
      <c r="H132" s="23">
        <v>0.32676408710812943</v>
      </c>
      <c r="I132" s="23">
        <v>0</v>
      </c>
      <c r="J132" s="24">
        <v>1.4914588043834729</v>
      </c>
      <c r="K132" s="24">
        <v>2.068814432490271E-3</v>
      </c>
      <c r="L132" s="18">
        <v>0.1965832844533508</v>
      </c>
      <c r="M132" s="18">
        <v>0.19592378595697657</v>
      </c>
      <c r="N132" s="18">
        <v>1.1323353117702564</v>
      </c>
      <c r="O132" s="19">
        <v>1.2566246843740601</v>
      </c>
      <c r="P132" s="19">
        <v>1.6951697895865006</v>
      </c>
      <c r="Q132" s="20">
        <v>7.884619452912095E-2</v>
      </c>
      <c r="R132" s="20">
        <v>0</v>
      </c>
      <c r="S132" s="20">
        <v>0</v>
      </c>
      <c r="T132" s="21">
        <v>4.7617711565152554</v>
      </c>
      <c r="U132" s="22">
        <v>1.2707097194392996</v>
      </c>
      <c r="V132" s="15">
        <v>10760290</v>
      </c>
      <c r="W132" s="17">
        <v>1.1809251604178879</v>
      </c>
      <c r="X132" s="16">
        <v>10610290</v>
      </c>
      <c r="Y132" s="17">
        <v>1.197620158769741</v>
      </c>
      <c r="Z132" s="14">
        <f t="shared" si="4"/>
        <v>272</v>
      </c>
      <c r="AA132" s="14">
        <f t="shared" si="5"/>
        <v>29</v>
      </c>
    </row>
    <row r="133" spans="1:27" ht="29" x14ac:dyDescent="0.35">
      <c r="A133" s="6">
        <v>1442</v>
      </c>
      <c r="B133" s="4" t="s">
        <v>25</v>
      </c>
      <c r="C133" s="1" t="s">
        <v>30</v>
      </c>
      <c r="D133" s="1" t="s">
        <v>81</v>
      </c>
      <c r="E133" s="1" t="s">
        <v>352</v>
      </c>
      <c r="F133" s="4" t="s">
        <v>584</v>
      </c>
      <c r="G133" s="4" t="s">
        <v>584</v>
      </c>
      <c r="H133" s="23">
        <v>0.23553305618587214</v>
      </c>
      <c r="I133" s="23">
        <v>4.0448354156745463E-2</v>
      </c>
      <c r="J133" s="24">
        <v>5.9859251565952922</v>
      </c>
      <c r="K133" s="24">
        <v>1.0390664095675069E-2</v>
      </c>
      <c r="L133" s="18">
        <v>3.2419261450321049E-2</v>
      </c>
      <c r="M133" s="18">
        <v>3.3451753808928827E-2</v>
      </c>
      <c r="N133" s="18">
        <v>0.81619249829059826</v>
      </c>
      <c r="O133" s="19">
        <v>0.90578084944594217</v>
      </c>
      <c r="P133" s="19">
        <v>4.1506037466125285</v>
      </c>
      <c r="Q133" s="20">
        <v>2.8552751931676821</v>
      </c>
      <c r="R133" s="20">
        <v>0</v>
      </c>
      <c r="S133" s="20">
        <v>2.7059532960816259</v>
      </c>
      <c r="T133" s="21">
        <v>10.001345140952729</v>
      </c>
      <c r="U133" s="22">
        <v>2.6062168206871941</v>
      </c>
      <c r="V133" s="15">
        <v>24628110</v>
      </c>
      <c r="W133" s="17">
        <v>1.0582285123329376</v>
      </c>
      <c r="X133" s="16">
        <v>24628110</v>
      </c>
      <c r="Y133" s="17">
        <v>1.0582285123329376</v>
      </c>
      <c r="Z133" s="14">
        <f t="shared" si="4"/>
        <v>277</v>
      </c>
      <c r="AA133" s="14">
        <f t="shared" si="5"/>
        <v>30</v>
      </c>
    </row>
    <row r="134" spans="1:27" ht="29" x14ac:dyDescent="0.35">
      <c r="A134" s="6">
        <v>1231</v>
      </c>
      <c r="B134" s="4" t="s">
        <v>25</v>
      </c>
      <c r="C134" s="1" t="s">
        <v>30</v>
      </c>
      <c r="D134" s="1" t="s">
        <v>66</v>
      </c>
      <c r="E134" s="1" t="s">
        <v>347</v>
      </c>
      <c r="F134" s="4" t="s">
        <v>584</v>
      </c>
      <c r="G134" s="4" t="s">
        <v>584</v>
      </c>
      <c r="H134" s="23">
        <v>0.78444358602999209</v>
      </c>
      <c r="I134" s="23">
        <v>4.1675240402268345</v>
      </c>
      <c r="J134" s="24">
        <v>9.1288642352157758</v>
      </c>
      <c r="K134" s="24">
        <v>1.5403829417712331</v>
      </c>
      <c r="L134" s="18">
        <v>0.94355306943469697</v>
      </c>
      <c r="M134" s="18">
        <v>0.95192287333231129</v>
      </c>
      <c r="N134" s="18">
        <v>1.6309990129230769</v>
      </c>
      <c r="O134" s="19">
        <v>1.8564344456070956</v>
      </c>
      <c r="P134" s="19">
        <v>4.4900442520086692</v>
      </c>
      <c r="Q134" s="20">
        <v>2.7882621843402351</v>
      </c>
      <c r="R134" s="20">
        <v>0</v>
      </c>
      <c r="S134" s="20">
        <v>0</v>
      </c>
      <c r="T134" s="21">
        <v>3.9030602684512479</v>
      </c>
      <c r="U134" s="22">
        <v>2.7249151822704905</v>
      </c>
      <c r="V134" s="15">
        <v>26897470</v>
      </c>
      <c r="W134" s="17">
        <v>1.0130749034279025</v>
      </c>
      <c r="X134" s="16">
        <v>26897470</v>
      </c>
      <c r="Y134" s="17">
        <v>1.0130749034279025</v>
      </c>
      <c r="Z134" s="14">
        <f t="shared" si="4"/>
        <v>281</v>
      </c>
      <c r="AA134" s="14">
        <f t="shared" si="5"/>
        <v>31</v>
      </c>
    </row>
    <row r="135" spans="1:27" x14ac:dyDescent="0.35">
      <c r="A135" s="6">
        <v>1089</v>
      </c>
      <c r="B135" s="4" t="s">
        <v>25</v>
      </c>
      <c r="C135" s="1" t="s">
        <v>30</v>
      </c>
      <c r="D135" s="1" t="s">
        <v>81</v>
      </c>
      <c r="E135" s="1" t="s">
        <v>279</v>
      </c>
      <c r="F135" s="4" t="s">
        <v>584</v>
      </c>
      <c r="G135" s="4" t="s">
        <v>584</v>
      </c>
      <c r="H135" s="23">
        <v>1.194997989246251</v>
      </c>
      <c r="I135" s="23">
        <v>5.1597401352782972</v>
      </c>
      <c r="J135" s="24">
        <v>11.823795775136709</v>
      </c>
      <c r="K135" s="24">
        <v>1.5982107644060474E-2</v>
      </c>
      <c r="L135" s="18">
        <v>1.3239416131389699</v>
      </c>
      <c r="M135" s="18">
        <v>1.3390965129853816</v>
      </c>
      <c r="N135" s="18">
        <v>4.1410255107692304</v>
      </c>
      <c r="O135" s="19">
        <v>4.5955600089164363</v>
      </c>
      <c r="P135" s="19">
        <v>9.5663828340478183</v>
      </c>
      <c r="Q135" s="20">
        <v>4.3138736899018015</v>
      </c>
      <c r="R135" s="20">
        <v>0.51464322248250927</v>
      </c>
      <c r="S135" s="20">
        <v>10.257097448192489</v>
      </c>
      <c r="T135" s="21">
        <v>14.847065733939365</v>
      </c>
      <c r="U135" s="22">
        <v>5.9240128373225778</v>
      </c>
      <c r="V135" s="15">
        <v>60434510</v>
      </c>
      <c r="W135" s="17">
        <v>0.9802367616321499</v>
      </c>
      <c r="X135" s="16">
        <v>58579510</v>
      </c>
      <c r="Y135" s="17">
        <v>1.0112772942830315</v>
      </c>
      <c r="Z135" s="14">
        <f t="shared" si="4"/>
        <v>282</v>
      </c>
      <c r="AA135" s="14">
        <f t="shared" si="5"/>
        <v>32</v>
      </c>
    </row>
    <row r="136" spans="1:27" x14ac:dyDescent="0.35">
      <c r="A136" s="6">
        <v>1171</v>
      </c>
      <c r="B136" s="4" t="s">
        <v>25</v>
      </c>
      <c r="C136" s="1" t="s">
        <v>30</v>
      </c>
      <c r="D136" s="1" t="s">
        <v>69</v>
      </c>
      <c r="E136" s="1" t="s">
        <v>245</v>
      </c>
      <c r="F136" s="4" t="s">
        <v>584</v>
      </c>
      <c r="G136" s="4" t="s">
        <v>584</v>
      </c>
      <c r="H136" s="23">
        <v>18.582834002762432</v>
      </c>
      <c r="I136" s="23">
        <v>16.73371227749579</v>
      </c>
      <c r="J136" s="24">
        <v>7.9844648375703544</v>
      </c>
      <c r="K136" s="24">
        <v>9.1349050888362288E-2</v>
      </c>
      <c r="L136" s="18">
        <v>0.3715171081591615</v>
      </c>
      <c r="M136" s="18">
        <v>0.36642214828455416</v>
      </c>
      <c r="N136" s="18">
        <v>0.2165344516923077</v>
      </c>
      <c r="O136" s="19">
        <v>0.24646367753577814</v>
      </c>
      <c r="P136" s="19">
        <v>8.1067001977881503</v>
      </c>
      <c r="Q136" s="20">
        <v>0</v>
      </c>
      <c r="R136" s="20">
        <v>0.30843299891661163</v>
      </c>
      <c r="S136" s="20">
        <v>2.5106803033022507</v>
      </c>
      <c r="T136" s="21">
        <v>0.58242773391048974</v>
      </c>
      <c r="U136" s="22">
        <v>8.7613783715736808</v>
      </c>
      <c r="V136" s="15">
        <v>91105120</v>
      </c>
      <c r="W136" s="17">
        <v>0.96167793550721203</v>
      </c>
      <c r="X136" s="16">
        <v>91105120</v>
      </c>
      <c r="Y136" s="17">
        <v>0.96167793550721203</v>
      </c>
      <c r="Z136" s="14">
        <f t="shared" si="4"/>
        <v>285</v>
      </c>
      <c r="AA136" s="14">
        <f t="shared" si="5"/>
        <v>33</v>
      </c>
    </row>
    <row r="137" spans="1:27" x14ac:dyDescent="0.35">
      <c r="A137" s="6">
        <v>1187</v>
      </c>
      <c r="B137" s="4" t="s">
        <v>25</v>
      </c>
      <c r="C137" s="1" t="s">
        <v>30</v>
      </c>
      <c r="D137" s="1" t="s">
        <v>94</v>
      </c>
      <c r="E137" s="1" t="s">
        <v>349</v>
      </c>
      <c r="F137" s="4" t="s">
        <v>584</v>
      </c>
      <c r="G137" s="4" t="s">
        <v>584</v>
      </c>
      <c r="H137" s="23">
        <v>0.3198454238358327</v>
      </c>
      <c r="I137" s="23">
        <v>3.129302015050071</v>
      </c>
      <c r="J137" s="24">
        <v>23.065596967645192</v>
      </c>
      <c r="K137" s="24">
        <v>5.6164675684839986</v>
      </c>
      <c r="L137" s="18">
        <v>0.96409925313268274</v>
      </c>
      <c r="M137" s="18">
        <v>0.94382982971194662</v>
      </c>
      <c r="N137" s="18">
        <v>1.1083600738461539</v>
      </c>
      <c r="O137" s="19">
        <v>1.4187383039668484</v>
      </c>
      <c r="P137" s="19">
        <v>4.5234080035671944</v>
      </c>
      <c r="Q137" s="20">
        <v>0</v>
      </c>
      <c r="R137" s="20">
        <v>0.8911514861455917</v>
      </c>
      <c r="S137" s="20">
        <v>1.4557652424756842</v>
      </c>
      <c r="T137" s="21">
        <v>3.7841387843409442</v>
      </c>
      <c r="U137" s="22">
        <v>2.7188486565723462</v>
      </c>
      <c r="V137" s="15">
        <v>28589900</v>
      </c>
      <c r="W137" s="17">
        <v>0.95098221979522357</v>
      </c>
      <c r="X137" s="16">
        <v>28589900</v>
      </c>
      <c r="Y137" s="17">
        <v>0.95098221979522357</v>
      </c>
      <c r="Z137" s="14">
        <f t="shared" si="4"/>
        <v>287</v>
      </c>
      <c r="AA137" s="14">
        <f t="shared" si="5"/>
        <v>34</v>
      </c>
    </row>
    <row r="138" spans="1:27" ht="29" x14ac:dyDescent="0.35">
      <c r="A138" s="6">
        <v>1246</v>
      </c>
      <c r="B138" s="4" t="s">
        <v>25</v>
      </c>
      <c r="C138" s="1" t="s">
        <v>30</v>
      </c>
      <c r="D138" s="1" t="s">
        <v>69</v>
      </c>
      <c r="E138" s="1" t="s">
        <v>534</v>
      </c>
      <c r="F138" s="4" t="s">
        <v>584</v>
      </c>
      <c r="G138" s="4" t="s">
        <v>584</v>
      </c>
      <c r="H138" s="23">
        <v>2.9194169297553276E-2</v>
      </c>
      <c r="I138" s="23">
        <v>8.8923354054121093E-2</v>
      </c>
      <c r="J138" s="24">
        <v>0.730309138817262</v>
      </c>
      <c r="K138" s="24">
        <v>0.77173647796898004</v>
      </c>
      <c r="L138" s="18">
        <v>7.0120955501665E-2</v>
      </c>
      <c r="M138" s="18">
        <v>7.0351319061573395E-2</v>
      </c>
      <c r="N138" s="18">
        <v>3.0349958974358975E-2</v>
      </c>
      <c r="O138" s="19">
        <v>3.4544907027126141E-2</v>
      </c>
      <c r="P138" s="19">
        <v>0.53076446877477357</v>
      </c>
      <c r="Q138" s="20">
        <v>0</v>
      </c>
      <c r="R138" s="20">
        <v>0.22969580801328887</v>
      </c>
      <c r="S138" s="20">
        <v>0</v>
      </c>
      <c r="T138" s="21">
        <v>1.0600774940768978</v>
      </c>
      <c r="U138" s="22">
        <v>0.31603743319561806</v>
      </c>
      <c r="V138" s="15">
        <v>4252722</v>
      </c>
      <c r="W138" s="17">
        <v>0.74314152957945057</v>
      </c>
      <c r="X138" s="16">
        <v>4252722</v>
      </c>
      <c r="Y138" s="17">
        <v>0.74314152957945057</v>
      </c>
      <c r="Z138" s="14">
        <f t="shared" si="4"/>
        <v>305</v>
      </c>
      <c r="AA138" s="14">
        <f t="shared" si="5"/>
        <v>35</v>
      </c>
    </row>
    <row r="139" spans="1:27" ht="29" x14ac:dyDescent="0.35">
      <c r="A139" s="6">
        <v>1217</v>
      </c>
      <c r="B139" s="4" t="s">
        <v>25</v>
      </c>
      <c r="C139" s="1" t="s">
        <v>30</v>
      </c>
      <c r="D139" s="1" t="s">
        <v>66</v>
      </c>
      <c r="E139" s="1" t="s">
        <v>448</v>
      </c>
      <c r="F139" s="4" t="s">
        <v>584</v>
      </c>
      <c r="G139" s="4" t="s">
        <v>584</v>
      </c>
      <c r="H139" s="23">
        <v>0.58920165588003159</v>
      </c>
      <c r="I139" s="23">
        <v>1.8566350097067237</v>
      </c>
      <c r="J139" s="24">
        <v>4.052995302528176</v>
      </c>
      <c r="K139" s="24">
        <v>5.1497727901089769E-3</v>
      </c>
      <c r="L139" s="18">
        <v>0.69663653213677523</v>
      </c>
      <c r="M139" s="18">
        <v>0.7041974310345529</v>
      </c>
      <c r="N139" s="18">
        <v>2.0417599945299147</v>
      </c>
      <c r="O139" s="19">
        <v>2.2658712326850985</v>
      </c>
      <c r="P139" s="19">
        <v>1.790103646134749</v>
      </c>
      <c r="Q139" s="20">
        <v>2.276240787507736</v>
      </c>
      <c r="R139" s="20">
        <v>0.27018769180331742</v>
      </c>
      <c r="S139" s="20">
        <v>1.9035993467052166</v>
      </c>
      <c r="T139" s="21">
        <v>0</v>
      </c>
      <c r="U139" s="22">
        <v>1.0896667252505308</v>
      </c>
      <c r="V139" s="15">
        <v>19032460</v>
      </c>
      <c r="W139" s="17">
        <v>0.57253067929764767</v>
      </c>
      <c r="X139" s="16">
        <v>17177460</v>
      </c>
      <c r="Y139" s="17">
        <v>0.63435847049012528</v>
      </c>
      <c r="Z139" s="14">
        <f t="shared" si="4"/>
        <v>320</v>
      </c>
      <c r="AA139" s="14">
        <f t="shared" si="5"/>
        <v>36</v>
      </c>
    </row>
    <row r="140" spans="1:27" ht="29" x14ac:dyDescent="0.35">
      <c r="A140" s="6">
        <v>1497</v>
      </c>
      <c r="B140" s="4" t="s">
        <v>25</v>
      </c>
      <c r="C140" s="1" t="s">
        <v>30</v>
      </c>
      <c r="D140" s="1" t="s">
        <v>49</v>
      </c>
      <c r="E140" s="1" t="s">
        <v>233</v>
      </c>
      <c r="F140" s="4" t="s">
        <v>584</v>
      </c>
      <c r="G140" s="4" t="s">
        <v>584</v>
      </c>
      <c r="H140" s="23">
        <v>0.36143168429360695</v>
      </c>
      <c r="I140" s="23">
        <v>16.682750095616061</v>
      </c>
      <c r="J140" s="24">
        <v>19.976997901397187</v>
      </c>
      <c r="K140" s="24">
        <v>2.5431527469482318</v>
      </c>
      <c r="L140" s="18">
        <v>0.5329955424278312</v>
      </c>
      <c r="M140" s="18">
        <v>0.50034320359007267</v>
      </c>
      <c r="N140" s="18">
        <v>1.2524689066666668</v>
      </c>
      <c r="O140" s="19">
        <v>1.6312933392602604</v>
      </c>
      <c r="P140" s="19">
        <v>12.810706455722928</v>
      </c>
      <c r="Q140" s="20">
        <v>26.014481433807639</v>
      </c>
      <c r="R140" s="20">
        <v>2.8612056832619985</v>
      </c>
      <c r="S140" s="20">
        <v>0.85632375632305457</v>
      </c>
      <c r="T140" s="21">
        <v>20.602518411720919</v>
      </c>
      <c r="U140" s="22">
        <v>10.15871203831794</v>
      </c>
      <c r="V140" s="15">
        <v>210119900</v>
      </c>
      <c r="W140" s="17">
        <v>0.4834721527241323</v>
      </c>
      <c r="X140" s="16">
        <v>175524000</v>
      </c>
      <c r="Y140" s="17">
        <v>0.57876484345832713</v>
      </c>
      <c r="Z140" s="14">
        <f t="shared" si="4"/>
        <v>327</v>
      </c>
      <c r="AA140" s="14">
        <f t="shared" si="5"/>
        <v>37</v>
      </c>
    </row>
    <row r="141" spans="1:27" x14ac:dyDescent="0.35">
      <c r="A141" s="6">
        <v>2260</v>
      </c>
      <c r="B141" s="4" t="s">
        <v>25</v>
      </c>
      <c r="C141" s="1" t="s">
        <v>30</v>
      </c>
      <c r="D141" s="1" t="s">
        <v>46</v>
      </c>
      <c r="E141" s="1" t="s">
        <v>196</v>
      </c>
      <c r="F141" s="4" t="s">
        <v>584</v>
      </c>
      <c r="G141" s="4" t="s">
        <v>584</v>
      </c>
      <c r="H141" s="23">
        <v>35.584625567778218</v>
      </c>
      <c r="I141" s="23">
        <v>45.98694826260332</v>
      </c>
      <c r="J141" s="24">
        <v>36.635058051314402</v>
      </c>
      <c r="K141" s="24">
        <v>0.24259921393178754</v>
      </c>
      <c r="L141" s="18">
        <v>0.10319623024251019</v>
      </c>
      <c r="M141" s="18">
        <v>9.4888940747554704E-2</v>
      </c>
      <c r="N141" s="18">
        <v>0.12161689794871795</v>
      </c>
      <c r="O141" s="19">
        <v>29.803571897514821</v>
      </c>
      <c r="P141" s="19">
        <v>29.974436405756865</v>
      </c>
      <c r="Q141" s="20">
        <v>52.678364017660407</v>
      </c>
      <c r="R141" s="20">
        <v>10.710101137843676</v>
      </c>
      <c r="S141" s="20">
        <v>4.6858845395112807</v>
      </c>
      <c r="T141" s="21">
        <v>1.8974314536268302</v>
      </c>
      <c r="U141" s="22">
        <v>24.394025862542026</v>
      </c>
      <c r="V141" s="15">
        <v>449999900</v>
      </c>
      <c r="W141" s="17">
        <v>0.54208958407639707</v>
      </c>
      <c r="X141" s="16">
        <v>449999900</v>
      </c>
      <c r="Y141" s="17">
        <v>0.54208958407639707</v>
      </c>
      <c r="Z141" s="14">
        <f t="shared" si="4"/>
        <v>332</v>
      </c>
      <c r="AA141" s="14">
        <f t="shared" si="5"/>
        <v>38</v>
      </c>
    </row>
    <row r="142" spans="1:27" ht="29" x14ac:dyDescent="0.35">
      <c r="A142" s="6">
        <v>1672</v>
      </c>
      <c r="B142" s="4" t="s">
        <v>25</v>
      </c>
      <c r="C142" s="1" t="s">
        <v>30</v>
      </c>
      <c r="D142" s="1" t="s">
        <v>174</v>
      </c>
      <c r="E142" s="1" t="s">
        <v>555</v>
      </c>
      <c r="F142" s="4" t="s">
        <v>584</v>
      </c>
      <c r="G142" s="4" t="s">
        <v>584</v>
      </c>
      <c r="H142" s="23">
        <v>0</v>
      </c>
      <c r="I142" s="23">
        <v>5.5290479343185199E-2</v>
      </c>
      <c r="J142" s="24">
        <v>1.3693296352823663</v>
      </c>
      <c r="K142" s="24">
        <v>3.8928926236270232</v>
      </c>
      <c r="L142" s="18">
        <v>0</v>
      </c>
      <c r="M142" s="18">
        <v>0</v>
      </c>
      <c r="N142" s="18">
        <v>0</v>
      </c>
      <c r="O142" s="19">
        <v>0</v>
      </c>
      <c r="P142" s="19">
        <v>0.27120795334001829</v>
      </c>
      <c r="Q142" s="20">
        <v>0.26620460527714657</v>
      </c>
      <c r="R142" s="20">
        <v>0</v>
      </c>
      <c r="S142" s="20">
        <v>0</v>
      </c>
      <c r="T142" s="21">
        <v>0</v>
      </c>
      <c r="U142" s="22">
        <v>0.16554245015026672</v>
      </c>
      <c r="V142" s="15">
        <v>3485320</v>
      </c>
      <c r="W142" s="17">
        <v>0.47497059136683778</v>
      </c>
      <c r="X142" s="16">
        <v>3485320</v>
      </c>
      <c r="Y142" s="17">
        <v>0.47497059136683778</v>
      </c>
      <c r="Z142" s="14">
        <f t="shared" si="4"/>
        <v>339</v>
      </c>
      <c r="AA142" s="14">
        <f t="shared" si="5"/>
        <v>39</v>
      </c>
    </row>
    <row r="143" spans="1:27" x14ac:dyDescent="0.35">
      <c r="A143" s="6">
        <v>1421</v>
      </c>
      <c r="B143" s="4" t="s">
        <v>28</v>
      </c>
      <c r="C143" s="1" t="s">
        <v>30</v>
      </c>
      <c r="D143" s="1" t="s">
        <v>72</v>
      </c>
      <c r="E143" s="1" t="s">
        <v>567</v>
      </c>
      <c r="F143" s="4" t="s">
        <v>584</v>
      </c>
      <c r="G143" s="4" t="s">
        <v>584</v>
      </c>
      <c r="H143" s="23">
        <v>0</v>
      </c>
      <c r="I143" s="23">
        <v>1.2452749246173683E-2</v>
      </c>
      <c r="J143" s="24">
        <v>0.21300683215503477</v>
      </c>
      <c r="K143" s="24">
        <v>0.25125168701603157</v>
      </c>
      <c r="L143" s="18">
        <v>0</v>
      </c>
      <c r="M143" s="18">
        <v>0</v>
      </c>
      <c r="N143" s="18">
        <v>0</v>
      </c>
      <c r="O143" s="19">
        <v>0</v>
      </c>
      <c r="P143" s="19">
        <v>0.10109016020143256</v>
      </c>
      <c r="Q143" s="20">
        <v>0</v>
      </c>
      <c r="R143" s="20">
        <v>0</v>
      </c>
      <c r="S143" s="20">
        <v>8.4633465193128359E-3</v>
      </c>
      <c r="T143" s="21" t="s">
        <v>585</v>
      </c>
      <c r="U143" s="22">
        <v>7.5908357604392157E-2</v>
      </c>
      <c r="V143" s="15">
        <v>1616600</v>
      </c>
      <c r="W143" s="17">
        <v>0.46955559572183692</v>
      </c>
      <c r="X143" s="16">
        <v>1616600</v>
      </c>
      <c r="Y143" s="17">
        <v>0.46955559572183692</v>
      </c>
      <c r="Z143" s="14">
        <f t="shared" si="4"/>
        <v>341</v>
      </c>
      <c r="AA143" s="14">
        <f t="shared" si="5"/>
        <v>40</v>
      </c>
    </row>
    <row r="144" spans="1:27" ht="29" x14ac:dyDescent="0.35">
      <c r="A144" s="6">
        <v>1166</v>
      </c>
      <c r="B144" s="4" t="s">
        <v>25</v>
      </c>
      <c r="C144" s="1" t="s">
        <v>30</v>
      </c>
      <c r="D144" s="1" t="s">
        <v>94</v>
      </c>
      <c r="E144" s="1" t="s">
        <v>469</v>
      </c>
      <c r="F144" s="4"/>
      <c r="G144" s="4" t="s">
        <v>584</v>
      </c>
      <c r="H144" s="23">
        <v>0.13450926085240725</v>
      </c>
      <c r="I144" s="23">
        <v>0</v>
      </c>
      <c r="J144" s="24">
        <v>10.650341607751738</v>
      </c>
      <c r="K144" s="24">
        <v>2.8149611807425106</v>
      </c>
      <c r="L144" s="18">
        <v>1.2415623627783245</v>
      </c>
      <c r="M144" s="18">
        <v>1.2654342305638564</v>
      </c>
      <c r="N144" s="18">
        <v>0.139834448</v>
      </c>
      <c r="O144" s="19">
        <v>0.15916225815760043</v>
      </c>
      <c r="P144" s="19">
        <v>0.9907827184963538</v>
      </c>
      <c r="Q144" s="20">
        <v>0</v>
      </c>
      <c r="R144" s="20">
        <v>0</v>
      </c>
      <c r="S144" s="20">
        <v>0.10613412000075569</v>
      </c>
      <c r="T144" s="21">
        <v>1.360116952876695</v>
      </c>
      <c r="U144" s="22">
        <v>0.851377807019157</v>
      </c>
      <c r="V144" s="15">
        <v>18703140</v>
      </c>
      <c r="W144" s="17">
        <v>0.45520581411418459</v>
      </c>
      <c r="X144" s="16">
        <v>18703140</v>
      </c>
      <c r="Y144" s="17">
        <v>0.45520581411418459</v>
      </c>
      <c r="Z144" s="14">
        <f t="shared" si="4"/>
        <v>342</v>
      </c>
      <c r="AA144" s="14">
        <f t="shared" si="5"/>
        <v>41</v>
      </c>
    </row>
    <row r="145" spans="1:27" ht="29" x14ac:dyDescent="0.35">
      <c r="A145" s="6">
        <v>1035</v>
      </c>
      <c r="B145" s="4" t="s">
        <v>25</v>
      </c>
      <c r="C145" s="1" t="s">
        <v>30</v>
      </c>
      <c r="D145" s="1" t="s">
        <v>83</v>
      </c>
      <c r="E145" s="1" t="s">
        <v>471</v>
      </c>
      <c r="F145" s="4" t="s">
        <v>584</v>
      </c>
      <c r="G145" s="4" t="s">
        <v>584</v>
      </c>
      <c r="H145" s="23">
        <v>0.41796770757695345</v>
      </c>
      <c r="I145" s="23">
        <v>0.65283821581762624</v>
      </c>
      <c r="J145" s="24">
        <v>14.104095243408374</v>
      </c>
      <c r="K145" s="24">
        <v>2.8397652055538072</v>
      </c>
      <c r="L145" s="18">
        <v>5.9304364269534351E-2</v>
      </c>
      <c r="M145" s="18">
        <v>6.101904001601427E-2</v>
      </c>
      <c r="N145" s="18">
        <v>1.4483831398290599</v>
      </c>
      <c r="O145" s="19">
        <v>1.3861527667522937</v>
      </c>
      <c r="P145" s="19">
        <v>1.126308855994633</v>
      </c>
      <c r="Q145" s="20">
        <v>0</v>
      </c>
      <c r="R145" s="20">
        <v>0.26346516606586695</v>
      </c>
      <c r="S145" s="20">
        <v>1.3620804123293642</v>
      </c>
      <c r="T145" s="21">
        <v>0</v>
      </c>
      <c r="U145" s="22">
        <v>0.85702583908874386</v>
      </c>
      <c r="V145" s="15">
        <v>25000000</v>
      </c>
      <c r="W145" s="17">
        <v>0.34281033563549757</v>
      </c>
      <c r="X145" s="16">
        <v>25000000</v>
      </c>
      <c r="Y145" s="17">
        <v>0.34281033563549757</v>
      </c>
      <c r="Z145" s="14">
        <f t="shared" si="4"/>
        <v>355</v>
      </c>
      <c r="AA145" s="14">
        <f t="shared" si="5"/>
        <v>42</v>
      </c>
    </row>
    <row r="146" spans="1:27" ht="29" x14ac:dyDescent="0.35">
      <c r="A146" s="6">
        <v>1036</v>
      </c>
      <c r="B146" s="4" t="s">
        <v>25</v>
      </c>
      <c r="C146" s="1" t="s">
        <v>30</v>
      </c>
      <c r="D146" s="1" t="s">
        <v>83</v>
      </c>
      <c r="E146" s="1" t="s">
        <v>412</v>
      </c>
      <c r="F146" s="4" t="s">
        <v>584</v>
      </c>
      <c r="G146" s="4" t="s">
        <v>584</v>
      </c>
      <c r="H146" s="23">
        <v>0.90484053926598262</v>
      </c>
      <c r="I146" s="23">
        <v>3.4524264039362436</v>
      </c>
      <c r="J146" s="24">
        <v>8.2159778116941986</v>
      </c>
      <c r="K146" s="24">
        <v>0.86839435798562348</v>
      </c>
      <c r="L146" s="18">
        <v>0.33605043613251023</v>
      </c>
      <c r="M146" s="18">
        <v>0.34174387717914895</v>
      </c>
      <c r="N146" s="18">
        <v>3.1355431473504272</v>
      </c>
      <c r="O146" s="19">
        <v>1.606020982378374</v>
      </c>
      <c r="P146" s="19">
        <v>2.6419233642242355</v>
      </c>
      <c r="Q146" s="20">
        <v>0</v>
      </c>
      <c r="R146" s="20">
        <v>0.33587956843484795</v>
      </c>
      <c r="S146" s="20">
        <v>2.665365976822835</v>
      </c>
      <c r="T146" s="21">
        <v>0</v>
      </c>
      <c r="U146" s="22">
        <v>1.5844671892330169</v>
      </c>
      <c r="V146" s="15">
        <v>47420000</v>
      </c>
      <c r="W146" s="17">
        <v>0.33413479317440259</v>
      </c>
      <c r="X146" s="16">
        <v>47420000</v>
      </c>
      <c r="Y146" s="17">
        <v>0.33413479317440259</v>
      </c>
      <c r="Z146" s="14">
        <f t="shared" si="4"/>
        <v>356</v>
      </c>
      <c r="AA146" s="14">
        <f t="shared" si="5"/>
        <v>43</v>
      </c>
    </row>
    <row r="147" spans="1:27" ht="29" x14ac:dyDescent="0.35">
      <c r="A147" s="6">
        <v>1044</v>
      </c>
      <c r="B147" s="4" t="s">
        <v>25</v>
      </c>
      <c r="C147" s="1" t="s">
        <v>30</v>
      </c>
      <c r="D147" s="1" t="s">
        <v>83</v>
      </c>
      <c r="E147" s="1" t="s">
        <v>570</v>
      </c>
      <c r="F147" s="4" t="s">
        <v>584</v>
      </c>
      <c r="G147" s="4" t="s">
        <v>584</v>
      </c>
      <c r="H147" s="23">
        <v>0.1533803867403315</v>
      </c>
      <c r="I147" s="23">
        <v>6.0157788424248601E-6</v>
      </c>
      <c r="J147" s="24">
        <v>0.42601366431006954</v>
      </c>
      <c r="K147" s="24">
        <v>0.49856610517388222</v>
      </c>
      <c r="L147" s="18">
        <v>9.391287937544178E-2</v>
      </c>
      <c r="M147" s="18">
        <v>9.5196848936023259E-2</v>
      </c>
      <c r="N147" s="18">
        <v>0.15945267692307694</v>
      </c>
      <c r="O147" s="19">
        <v>0.18149210363637452</v>
      </c>
      <c r="P147" s="19">
        <v>0.15024325604704503</v>
      </c>
      <c r="Q147" s="20">
        <v>0</v>
      </c>
      <c r="R147" s="20">
        <v>0</v>
      </c>
      <c r="S147" s="20">
        <v>0</v>
      </c>
      <c r="T147" s="21">
        <v>0</v>
      </c>
      <c r="U147" s="22">
        <v>9.0304847707646671E-2</v>
      </c>
      <c r="V147" s="15">
        <v>3100000</v>
      </c>
      <c r="W147" s="17">
        <v>0.29130596034724732</v>
      </c>
      <c r="X147" s="16">
        <v>3100000</v>
      </c>
      <c r="Y147" s="17">
        <v>0.29130596034724732</v>
      </c>
      <c r="Z147" s="14">
        <f t="shared" si="4"/>
        <v>364</v>
      </c>
      <c r="AA147" s="14">
        <f t="shared" si="5"/>
        <v>44</v>
      </c>
    </row>
    <row r="148" spans="1:27" ht="29" x14ac:dyDescent="0.35">
      <c r="A148" s="6">
        <v>1671</v>
      </c>
      <c r="B148" s="4" t="s">
        <v>25</v>
      </c>
      <c r="C148" s="1" t="s">
        <v>30</v>
      </c>
      <c r="D148" s="1" t="s">
        <v>174</v>
      </c>
      <c r="E148" s="1" t="s">
        <v>559</v>
      </c>
      <c r="F148" s="4" t="s">
        <v>584</v>
      </c>
      <c r="G148" s="4" t="s">
        <v>584</v>
      </c>
      <c r="H148" s="23">
        <v>7.8565095994475143E-2</v>
      </c>
      <c r="I148" s="23">
        <v>0.14699712916710339</v>
      </c>
      <c r="J148" s="24">
        <v>0.30125251976212059</v>
      </c>
      <c r="K148" s="24">
        <v>0.32613636850569155</v>
      </c>
      <c r="L148" s="18">
        <v>5.1466531060074379E-2</v>
      </c>
      <c r="M148" s="18">
        <v>5.1371250110666386E-2</v>
      </c>
      <c r="N148" s="18">
        <v>0.27225156</v>
      </c>
      <c r="O148" s="19">
        <v>0.46056148267004882</v>
      </c>
      <c r="P148" s="19">
        <v>0.1854350165899247</v>
      </c>
      <c r="Q148" s="20">
        <v>0</v>
      </c>
      <c r="R148" s="20">
        <v>0.37405126777656433</v>
      </c>
      <c r="S148" s="20">
        <v>7.0559728269384461E-2</v>
      </c>
      <c r="T148" s="21">
        <v>0</v>
      </c>
      <c r="U148" s="22">
        <v>0.11752282989023533</v>
      </c>
      <c r="V148" s="15">
        <v>4138760</v>
      </c>
      <c r="W148" s="17">
        <v>0.28395661959194379</v>
      </c>
      <c r="X148" s="16">
        <v>4138760</v>
      </c>
      <c r="Y148" s="17">
        <v>0.28395661959194379</v>
      </c>
      <c r="Z148" s="14">
        <f t="shared" si="4"/>
        <v>367</v>
      </c>
      <c r="AA148" s="14">
        <f t="shared" si="5"/>
        <v>45</v>
      </c>
    </row>
    <row r="149" spans="1:27" ht="29" x14ac:dyDescent="0.35">
      <c r="A149" s="6">
        <v>1065</v>
      </c>
      <c r="B149" s="4" t="s">
        <v>25</v>
      </c>
      <c r="C149" s="1" t="s">
        <v>30</v>
      </c>
      <c r="D149" s="1" t="s">
        <v>94</v>
      </c>
      <c r="E149" s="1" t="s">
        <v>491</v>
      </c>
      <c r="F149" s="4" t="s">
        <v>584</v>
      </c>
      <c r="G149" s="4" t="s">
        <v>584</v>
      </c>
      <c r="H149" s="23">
        <v>2.8483167975532755E-2</v>
      </c>
      <c r="I149" s="23">
        <v>0</v>
      </c>
      <c r="J149" s="24">
        <v>0.30429547450719252</v>
      </c>
      <c r="K149" s="24">
        <v>0.90423630399614641</v>
      </c>
      <c r="L149" s="18">
        <v>0</v>
      </c>
      <c r="M149" s="18">
        <v>0</v>
      </c>
      <c r="N149" s="18">
        <v>9.8702697641025641E-2</v>
      </c>
      <c r="O149" s="19">
        <v>5.0555388964360383E-2</v>
      </c>
      <c r="P149" s="19">
        <v>1.0645362016071904</v>
      </c>
      <c r="Q149" s="20">
        <v>0</v>
      </c>
      <c r="R149" s="20">
        <v>0</v>
      </c>
      <c r="S149" s="20">
        <v>0</v>
      </c>
      <c r="T149" s="21">
        <v>2.7252655490964521</v>
      </c>
      <c r="U149" s="22">
        <v>0.64039077753417706</v>
      </c>
      <c r="V149" s="15">
        <v>26260000</v>
      </c>
      <c r="W149" s="17">
        <v>0.24386549030242843</v>
      </c>
      <c r="X149" s="16">
        <v>26210000</v>
      </c>
      <c r="Y149" s="17">
        <v>0.24433070489667191</v>
      </c>
      <c r="Z149" s="14">
        <f t="shared" si="4"/>
        <v>371</v>
      </c>
      <c r="AA149" s="14">
        <f t="shared" si="5"/>
        <v>46</v>
      </c>
    </row>
    <row r="150" spans="1:27" x14ac:dyDescent="0.35">
      <c r="A150" s="6">
        <v>1418</v>
      </c>
      <c r="B150" s="4" t="s">
        <v>28</v>
      </c>
      <c r="C150" s="1" t="s">
        <v>30</v>
      </c>
      <c r="D150" s="1" t="s">
        <v>72</v>
      </c>
      <c r="E150" s="1" t="s">
        <v>557</v>
      </c>
      <c r="F150" s="4"/>
      <c r="G150" s="4" t="s">
        <v>584</v>
      </c>
      <c r="H150" s="23">
        <v>0</v>
      </c>
      <c r="I150" s="23">
        <v>8.7207570174298989E-16</v>
      </c>
      <c r="J150" s="24">
        <v>0.15214773725359626</v>
      </c>
      <c r="K150" s="24">
        <v>0.55671820948764461</v>
      </c>
      <c r="L150" s="18">
        <v>4.3098547575132689E-4</v>
      </c>
      <c r="M150" s="18">
        <v>3.2311353110897162E-4</v>
      </c>
      <c r="N150" s="18">
        <v>0</v>
      </c>
      <c r="O150" s="19">
        <v>0</v>
      </c>
      <c r="P150" s="19">
        <v>0.20808995331521124</v>
      </c>
      <c r="Q150" s="20">
        <v>0</v>
      </c>
      <c r="R150" s="20">
        <v>3.0445212179824746E-3</v>
      </c>
      <c r="S150" s="20">
        <v>0.11619709938766334</v>
      </c>
      <c r="T150" s="21" t="s">
        <v>585</v>
      </c>
      <c r="U150" s="22">
        <v>0.12512978521809284</v>
      </c>
      <c r="V150" s="15">
        <v>6290724</v>
      </c>
      <c r="W150" s="17">
        <v>0.19891158031745285</v>
      </c>
      <c r="X150" s="16">
        <v>5642700</v>
      </c>
      <c r="Y150" s="17">
        <v>0.22175516192264844</v>
      </c>
      <c r="Z150" s="14">
        <f t="shared" si="4"/>
        <v>376</v>
      </c>
      <c r="AA150" s="14">
        <f t="shared" si="5"/>
        <v>47</v>
      </c>
    </row>
    <row r="151" spans="1:27" x14ac:dyDescent="0.35">
      <c r="A151" s="6">
        <v>1083</v>
      </c>
      <c r="B151" s="4" t="s">
        <v>25</v>
      </c>
      <c r="C151" s="1" t="s">
        <v>30</v>
      </c>
      <c r="D151" s="1" t="s">
        <v>69</v>
      </c>
      <c r="E151" s="1" t="s">
        <v>487</v>
      </c>
      <c r="F151" s="4" t="s">
        <v>584</v>
      </c>
      <c r="G151" s="4" t="s">
        <v>584</v>
      </c>
      <c r="H151" s="23">
        <v>0.18927023086029993</v>
      </c>
      <c r="I151" s="23">
        <v>7.2259249801655281E-2</v>
      </c>
      <c r="J151" s="24">
        <v>2.921236555269048</v>
      </c>
      <c r="K151" s="24">
        <v>0.90814946265421648</v>
      </c>
      <c r="L151" s="18">
        <v>8.3294617742771929E-2</v>
      </c>
      <c r="M151" s="18">
        <v>8.4507493059806454E-2</v>
      </c>
      <c r="N151" s="18">
        <v>0.65587796923076924</v>
      </c>
      <c r="O151" s="19">
        <v>0.55989968933794343</v>
      </c>
      <c r="P151" s="19">
        <v>1.1267191509042229</v>
      </c>
      <c r="Q151" s="20">
        <v>0.50957403079596286</v>
      </c>
      <c r="R151" s="20">
        <v>0</v>
      </c>
      <c r="S151" s="20">
        <v>0.15404112809842513</v>
      </c>
      <c r="T151" s="21">
        <v>1.9969944405535951</v>
      </c>
      <c r="U151" s="22">
        <v>0.68484432539027873</v>
      </c>
      <c r="V151" s="15">
        <v>45790530</v>
      </c>
      <c r="W151" s="17">
        <v>0.14956025304583256</v>
      </c>
      <c r="X151" s="16">
        <v>45790530</v>
      </c>
      <c r="Y151" s="17">
        <v>0.14956025304583256</v>
      </c>
      <c r="Z151" s="14">
        <f t="shared" si="4"/>
        <v>384</v>
      </c>
      <c r="AA151" s="14">
        <f t="shared" si="5"/>
        <v>48</v>
      </c>
    </row>
    <row r="152" spans="1:27" x14ac:dyDescent="0.35">
      <c r="A152" s="6">
        <v>1041</v>
      </c>
      <c r="B152" s="4" t="s">
        <v>25</v>
      </c>
      <c r="C152" s="1" t="s">
        <v>30</v>
      </c>
      <c r="D152" s="1" t="s">
        <v>83</v>
      </c>
      <c r="E152" s="1" t="s">
        <v>568</v>
      </c>
      <c r="F152" s="4" t="s">
        <v>584</v>
      </c>
      <c r="G152" s="4" t="s">
        <v>584</v>
      </c>
      <c r="H152" s="23">
        <v>7.3076519337016574E-2</v>
      </c>
      <c r="I152" s="23">
        <v>5.0220950486892545E-5</v>
      </c>
      <c r="J152" s="24">
        <v>0.27386592705647328</v>
      </c>
      <c r="K152" s="24">
        <v>0.56872967474321112</v>
      </c>
      <c r="L152" s="18">
        <v>0.35010895350967303</v>
      </c>
      <c r="M152" s="18">
        <v>0.36108887435342607</v>
      </c>
      <c r="N152" s="18">
        <v>7.5969599999999998E-2</v>
      </c>
      <c r="O152" s="19">
        <v>8.6470059847696762E-2</v>
      </c>
      <c r="P152" s="19">
        <v>0.14427765251699129</v>
      </c>
      <c r="Q152" s="20">
        <v>0</v>
      </c>
      <c r="R152" s="20">
        <v>0</v>
      </c>
      <c r="S152" s="20">
        <v>8.7523688986045026E-2</v>
      </c>
      <c r="T152" s="21">
        <v>0</v>
      </c>
      <c r="U152" s="22">
        <v>9.4552589164248593E-2</v>
      </c>
      <c r="V152" s="15">
        <v>9400000</v>
      </c>
      <c r="W152" s="17">
        <v>0.10058786081303042</v>
      </c>
      <c r="X152" s="16">
        <v>8400000</v>
      </c>
      <c r="Y152" s="17">
        <v>0.112562606147915</v>
      </c>
      <c r="Z152" s="14">
        <f t="shared" si="4"/>
        <v>386</v>
      </c>
      <c r="AA152" s="14">
        <f t="shared" si="5"/>
        <v>49</v>
      </c>
    </row>
    <row r="153" spans="1:27" ht="29" x14ac:dyDescent="0.35">
      <c r="A153" s="6">
        <v>1037</v>
      </c>
      <c r="B153" s="4" t="s">
        <v>25</v>
      </c>
      <c r="C153" s="1" t="s">
        <v>30</v>
      </c>
      <c r="D153" s="1" t="s">
        <v>83</v>
      </c>
      <c r="E153" s="1" t="s">
        <v>472</v>
      </c>
      <c r="F153" s="4" t="s">
        <v>584</v>
      </c>
      <c r="G153" s="4" t="s">
        <v>584</v>
      </c>
      <c r="H153" s="23">
        <v>1.0890715949342671</v>
      </c>
      <c r="I153" s="23">
        <v>0.99365904459799748</v>
      </c>
      <c r="J153" s="24">
        <v>4.199277548199257</v>
      </c>
      <c r="K153" s="24">
        <v>1.7367481117323236</v>
      </c>
      <c r="L153" s="18">
        <v>0.52580609444737769</v>
      </c>
      <c r="M153" s="18">
        <v>0.54570454202211216</v>
      </c>
      <c r="N153" s="18">
        <v>0.93885796136752142</v>
      </c>
      <c r="O153" s="19">
        <v>0.80146964155335965</v>
      </c>
      <c r="P153" s="19">
        <v>1.3063152540177621</v>
      </c>
      <c r="Q153" s="20">
        <v>0</v>
      </c>
      <c r="R153" s="20">
        <v>0.35822018193166122</v>
      </c>
      <c r="S153" s="20">
        <v>0.22876475414773276</v>
      </c>
      <c r="T153" s="21">
        <v>0</v>
      </c>
      <c r="U153" s="22">
        <v>0.8201335531343521</v>
      </c>
      <c r="V153" s="15">
        <v>75700000</v>
      </c>
      <c r="W153" s="17">
        <v>0.10833996738895008</v>
      </c>
      <c r="X153" s="16">
        <v>75700000</v>
      </c>
      <c r="Y153" s="17">
        <v>0.10833996738895008</v>
      </c>
      <c r="Z153" s="14">
        <f t="shared" si="4"/>
        <v>388</v>
      </c>
      <c r="AA153" s="14">
        <f t="shared" si="5"/>
        <v>50</v>
      </c>
    </row>
    <row r="154" spans="1:27" ht="29" x14ac:dyDescent="0.35">
      <c r="A154" s="6">
        <v>1034</v>
      </c>
      <c r="B154" s="4" t="s">
        <v>25</v>
      </c>
      <c r="C154" s="1" t="s">
        <v>30</v>
      </c>
      <c r="D154" s="1" t="s">
        <v>69</v>
      </c>
      <c r="E154" s="1" t="s">
        <v>549</v>
      </c>
      <c r="F154" s="4" t="s">
        <v>584</v>
      </c>
      <c r="G154" s="4" t="s">
        <v>584</v>
      </c>
      <c r="H154" s="23">
        <v>0.22320266505524861</v>
      </c>
      <c r="I154" s="23">
        <v>0</v>
      </c>
      <c r="J154" s="24">
        <v>3.742834336438468</v>
      </c>
      <c r="K154" s="24">
        <v>0.6495316067030501</v>
      </c>
      <c r="L154" s="18">
        <v>0</v>
      </c>
      <c r="M154" s="18">
        <v>0</v>
      </c>
      <c r="N154" s="18">
        <v>0.46407840266666667</v>
      </c>
      <c r="O154" s="19">
        <v>0.52822296356187459</v>
      </c>
      <c r="P154" s="19">
        <v>0</v>
      </c>
      <c r="Q154" s="20">
        <v>0.12422881579600173</v>
      </c>
      <c r="R154" s="20">
        <v>0.2195486036432239</v>
      </c>
      <c r="S154" s="20">
        <v>0.16653535982387416</v>
      </c>
      <c r="T154" s="21">
        <v>0</v>
      </c>
      <c r="U154" s="22">
        <v>0.20795095258261365</v>
      </c>
      <c r="V154" s="15">
        <v>109499370</v>
      </c>
      <c r="W154" s="17">
        <v>1.8991063837409627E-2</v>
      </c>
      <c r="X154" s="16">
        <v>109499370</v>
      </c>
      <c r="Y154" s="17">
        <v>1.8991063837409627E-2</v>
      </c>
      <c r="Z154" s="14">
        <f t="shared" si="4"/>
        <v>393</v>
      </c>
      <c r="AA154" s="14">
        <f t="shared" si="5"/>
        <v>51</v>
      </c>
    </row>
    <row r="155" spans="1:27" x14ac:dyDescent="0.35">
      <c r="A155" s="6">
        <v>1509</v>
      </c>
      <c r="B155" s="4" t="s">
        <v>28</v>
      </c>
      <c r="C155" s="1" t="s">
        <v>30</v>
      </c>
      <c r="D155" s="1" t="s">
        <v>115</v>
      </c>
      <c r="E155" s="1" t="s">
        <v>577</v>
      </c>
      <c r="F155" s="4"/>
      <c r="G155" s="4" t="s">
        <v>584</v>
      </c>
      <c r="H155" s="23">
        <v>0</v>
      </c>
      <c r="I155" s="23">
        <v>0</v>
      </c>
      <c r="J155" s="24">
        <v>0</v>
      </c>
      <c r="K155" s="24">
        <v>0</v>
      </c>
      <c r="L155" s="18">
        <v>0</v>
      </c>
      <c r="M155" s="18">
        <v>0</v>
      </c>
      <c r="N155" s="18">
        <v>0</v>
      </c>
      <c r="O155" s="19">
        <v>0</v>
      </c>
      <c r="P155" s="19">
        <v>1.3799042536164039E-3</v>
      </c>
      <c r="Q155" s="20">
        <v>0</v>
      </c>
      <c r="R155" s="20">
        <v>0</v>
      </c>
      <c r="S155" s="20">
        <v>1.074336324882114E-2</v>
      </c>
      <c r="T155" s="21" t="s">
        <v>585</v>
      </c>
      <c r="U155" s="22">
        <v>8.2103064009829993E-4</v>
      </c>
      <c r="V155" s="15">
        <v>478313</v>
      </c>
      <c r="W155" s="17">
        <v>1.7165133293435469E-2</v>
      </c>
      <c r="X155" s="16">
        <v>478313</v>
      </c>
      <c r="Y155" s="17">
        <v>1.7165133293435469E-2</v>
      </c>
      <c r="Z155" s="14">
        <f t="shared" si="4"/>
        <v>394</v>
      </c>
      <c r="AA155" s="14">
        <f t="shared" si="5"/>
        <v>52</v>
      </c>
    </row>
    <row r="156" spans="1:27" x14ac:dyDescent="0.35">
      <c r="A156" s="6">
        <v>1371</v>
      </c>
      <c r="B156" s="4" t="s">
        <v>28</v>
      </c>
      <c r="C156" s="1" t="s">
        <v>36</v>
      </c>
      <c r="D156" s="1" t="s">
        <v>93</v>
      </c>
      <c r="E156" s="1" t="s">
        <v>296</v>
      </c>
      <c r="F156" s="4"/>
      <c r="G156" s="4" t="s">
        <v>584</v>
      </c>
      <c r="H156" s="23">
        <v>0.10420836671270718</v>
      </c>
      <c r="I156" s="23">
        <v>0</v>
      </c>
      <c r="J156" s="24">
        <v>6.9835811399400685</v>
      </c>
      <c r="K156" s="24">
        <v>20.660626989941271</v>
      </c>
      <c r="L156" s="18">
        <v>0</v>
      </c>
      <c r="M156" s="18">
        <v>0</v>
      </c>
      <c r="N156" s="18">
        <v>0.21666789846153847</v>
      </c>
      <c r="O156" s="19">
        <v>0.246615569215106</v>
      </c>
      <c r="P156" s="19">
        <v>8.0981368174274877</v>
      </c>
      <c r="Q156" s="20">
        <v>0</v>
      </c>
      <c r="R156" s="20">
        <v>0</v>
      </c>
      <c r="S156" s="20">
        <v>0</v>
      </c>
      <c r="T156" s="21" t="s">
        <v>585</v>
      </c>
      <c r="U156" s="22">
        <v>4.5755792941038118</v>
      </c>
      <c r="V156" s="15">
        <v>500588</v>
      </c>
      <c r="W156" s="17">
        <v>91.404094666748151</v>
      </c>
      <c r="X156" s="16">
        <v>500588</v>
      </c>
      <c r="Y156" s="17">
        <v>91.404094666748151</v>
      </c>
      <c r="Z156" s="14">
        <f t="shared" si="4"/>
        <v>7</v>
      </c>
      <c r="AA156" s="14">
        <f t="shared" si="5"/>
        <v>1</v>
      </c>
    </row>
    <row r="157" spans="1:27" x14ac:dyDescent="0.35">
      <c r="A157" s="6">
        <v>1087</v>
      </c>
      <c r="B157" s="4" t="s">
        <v>28</v>
      </c>
      <c r="C157" s="1" t="s">
        <v>36</v>
      </c>
      <c r="D157" s="1" t="s">
        <v>130</v>
      </c>
      <c r="E157" s="1" t="s">
        <v>406</v>
      </c>
      <c r="F157" s="4" t="s">
        <v>584</v>
      </c>
      <c r="G157" s="4" t="s">
        <v>584</v>
      </c>
      <c r="H157" s="23">
        <v>0</v>
      </c>
      <c r="I157" s="23">
        <v>0</v>
      </c>
      <c r="J157" s="24">
        <v>1.8105580733177955</v>
      </c>
      <c r="K157" s="24">
        <v>8.8437748696807468</v>
      </c>
      <c r="L157" s="18">
        <v>0</v>
      </c>
      <c r="M157" s="18">
        <v>0</v>
      </c>
      <c r="N157" s="18">
        <v>0</v>
      </c>
      <c r="O157" s="19">
        <v>0</v>
      </c>
      <c r="P157" s="19">
        <v>2.5866510535810456</v>
      </c>
      <c r="Q157" s="20">
        <v>0</v>
      </c>
      <c r="R157" s="20">
        <v>0</v>
      </c>
      <c r="S157" s="20">
        <v>1.2773572398354323E-3</v>
      </c>
      <c r="T157" s="21" t="s">
        <v>585</v>
      </c>
      <c r="U157" s="22">
        <v>1.7275719091356221</v>
      </c>
      <c r="V157" s="15">
        <v>216955</v>
      </c>
      <c r="W157" s="17">
        <v>79.628121460008856</v>
      </c>
      <c r="X157" s="16">
        <v>216955</v>
      </c>
      <c r="Y157" s="17">
        <v>79.628121460008856</v>
      </c>
      <c r="Z157" s="14">
        <f t="shared" si="4"/>
        <v>10</v>
      </c>
      <c r="AA157" s="14">
        <f t="shared" si="5"/>
        <v>2</v>
      </c>
    </row>
    <row r="158" spans="1:27" x14ac:dyDescent="0.35">
      <c r="A158" s="6">
        <v>1448</v>
      </c>
      <c r="B158" s="4" t="s">
        <v>28</v>
      </c>
      <c r="C158" s="1" t="s">
        <v>36</v>
      </c>
      <c r="D158" s="1" t="s">
        <v>157</v>
      </c>
      <c r="E158" s="1" t="s">
        <v>495</v>
      </c>
      <c r="F158" s="4" t="s">
        <v>584</v>
      </c>
      <c r="G158" s="4" t="s">
        <v>584</v>
      </c>
      <c r="H158" s="23">
        <v>0</v>
      </c>
      <c r="I158" s="23">
        <v>0</v>
      </c>
      <c r="J158" s="24">
        <v>2.0083501317474708</v>
      </c>
      <c r="K158" s="24">
        <v>1.7199217326780447</v>
      </c>
      <c r="L158" s="18">
        <v>0</v>
      </c>
      <c r="M158" s="18">
        <v>0</v>
      </c>
      <c r="N158" s="18">
        <v>0</v>
      </c>
      <c r="O158" s="19">
        <v>0</v>
      </c>
      <c r="P158" s="19">
        <v>1.0870583616504335</v>
      </c>
      <c r="Q158" s="20">
        <v>0</v>
      </c>
      <c r="R158" s="20">
        <v>0</v>
      </c>
      <c r="S158" s="20">
        <v>8.7427806820393784E-3</v>
      </c>
      <c r="T158" s="21" t="s">
        <v>585</v>
      </c>
      <c r="U158" s="22">
        <v>0.61420569239409173</v>
      </c>
      <c r="V158" s="15">
        <v>195489</v>
      </c>
      <c r="W158" s="17">
        <v>31.418938783977193</v>
      </c>
      <c r="X158" s="16">
        <v>195489</v>
      </c>
      <c r="Y158" s="17">
        <v>31.418938783977193</v>
      </c>
      <c r="Z158" s="14">
        <f t="shared" si="4"/>
        <v>33</v>
      </c>
      <c r="AA158" s="14">
        <f t="shared" si="5"/>
        <v>3</v>
      </c>
    </row>
    <row r="159" spans="1:27" ht="29" x14ac:dyDescent="0.35">
      <c r="A159" s="6">
        <v>1347</v>
      </c>
      <c r="B159" s="4" t="s">
        <v>28</v>
      </c>
      <c r="C159" s="1" t="s">
        <v>36</v>
      </c>
      <c r="D159" s="1" t="s">
        <v>143</v>
      </c>
      <c r="E159" s="1" t="s">
        <v>456</v>
      </c>
      <c r="F159" s="4" t="s">
        <v>584</v>
      </c>
      <c r="G159" s="4"/>
      <c r="H159" s="23">
        <v>0</v>
      </c>
      <c r="I159" s="23">
        <v>5.0577161483382829E-3</v>
      </c>
      <c r="J159" s="24">
        <v>0.41079889058470992</v>
      </c>
      <c r="K159" s="24">
        <v>5.3519001745896242</v>
      </c>
      <c r="L159" s="18">
        <v>0</v>
      </c>
      <c r="M159" s="18">
        <v>0</v>
      </c>
      <c r="N159" s="18">
        <v>0</v>
      </c>
      <c r="O159" s="19">
        <v>0</v>
      </c>
      <c r="P159" s="19">
        <v>1.6788939439627326</v>
      </c>
      <c r="Q159" s="20">
        <v>0</v>
      </c>
      <c r="R159" s="20">
        <v>0</v>
      </c>
      <c r="S159" s="20">
        <v>0</v>
      </c>
      <c r="T159" s="21" t="s">
        <v>585</v>
      </c>
      <c r="U159" s="22">
        <v>0.94860244278170358</v>
      </c>
      <c r="V159" s="15">
        <v>1083903</v>
      </c>
      <c r="W159" s="17">
        <v>8.7517281784597287</v>
      </c>
      <c r="X159" s="16">
        <v>1083903</v>
      </c>
      <c r="Y159" s="17">
        <v>8.7517281784597287</v>
      </c>
      <c r="Z159" s="14">
        <f t="shared" si="4"/>
        <v>86</v>
      </c>
      <c r="AA159" s="14">
        <f t="shared" si="5"/>
        <v>4</v>
      </c>
    </row>
    <row r="160" spans="1:27" x14ac:dyDescent="0.35">
      <c r="A160" s="6">
        <v>1054</v>
      </c>
      <c r="B160" s="4" t="s">
        <v>28</v>
      </c>
      <c r="C160" s="1" t="s">
        <v>36</v>
      </c>
      <c r="D160" s="1" t="s">
        <v>76</v>
      </c>
      <c r="E160" s="1" t="s">
        <v>270</v>
      </c>
      <c r="F160" s="4"/>
      <c r="G160" s="4" t="s">
        <v>584</v>
      </c>
      <c r="H160" s="23">
        <v>0</v>
      </c>
      <c r="I160" s="23">
        <v>3.4792359021416586E-2</v>
      </c>
      <c r="J160" s="24">
        <v>3.1646729348748019</v>
      </c>
      <c r="K160" s="24">
        <v>19.043717461590965</v>
      </c>
      <c r="L160" s="18">
        <v>0</v>
      </c>
      <c r="M160" s="18">
        <v>0</v>
      </c>
      <c r="N160" s="18">
        <v>0</v>
      </c>
      <c r="O160" s="19">
        <v>0</v>
      </c>
      <c r="P160" s="19">
        <v>10.444769708287803</v>
      </c>
      <c r="Q160" s="20">
        <v>12.878446394097796</v>
      </c>
      <c r="R160" s="20">
        <v>0</v>
      </c>
      <c r="S160" s="20">
        <v>1.7522715145382992E-3</v>
      </c>
      <c r="T160" s="21" t="s">
        <v>585</v>
      </c>
      <c r="U160" s="22">
        <v>6.5598330646018805</v>
      </c>
      <c r="V160" s="15">
        <v>7514634</v>
      </c>
      <c r="W160" s="17">
        <v>8.7294112588875006</v>
      </c>
      <c r="X160" s="16">
        <v>7514634</v>
      </c>
      <c r="Y160" s="17">
        <v>8.7294112588875006</v>
      </c>
      <c r="Z160" s="14">
        <f t="shared" si="4"/>
        <v>87</v>
      </c>
      <c r="AA160" s="14">
        <f t="shared" si="5"/>
        <v>5</v>
      </c>
    </row>
    <row r="161" spans="1:27" ht="29" x14ac:dyDescent="0.35">
      <c r="A161" s="6">
        <v>1676</v>
      </c>
      <c r="B161" s="4" t="s">
        <v>28</v>
      </c>
      <c r="C161" s="1" t="s">
        <v>36</v>
      </c>
      <c r="D161" s="1" t="s">
        <v>113</v>
      </c>
      <c r="E161" s="1" t="s">
        <v>363</v>
      </c>
      <c r="F161" s="4"/>
      <c r="G161" s="4" t="s">
        <v>584</v>
      </c>
      <c r="H161" s="23">
        <v>0</v>
      </c>
      <c r="I161" s="23">
        <v>6.7211015423103825E-3</v>
      </c>
      <c r="J161" s="24">
        <v>0.48687275921150802</v>
      </c>
      <c r="K161" s="24">
        <v>14.338431993322876</v>
      </c>
      <c r="L161" s="18">
        <v>1.3730510731900679E-4</v>
      </c>
      <c r="M161" s="18">
        <v>1.2544407678348311E-4</v>
      </c>
      <c r="N161" s="18">
        <v>0</v>
      </c>
      <c r="O161" s="19">
        <v>0</v>
      </c>
      <c r="P161" s="19">
        <v>4.0796179732334972</v>
      </c>
      <c r="Q161" s="20">
        <v>0</v>
      </c>
      <c r="R161" s="20">
        <v>0</v>
      </c>
      <c r="S161" s="20">
        <v>1.4355714270795036E-3</v>
      </c>
      <c r="T161" s="21" t="s">
        <v>585</v>
      </c>
      <c r="U161" s="22">
        <v>2.4282292774008059</v>
      </c>
      <c r="V161" s="15">
        <v>3526388</v>
      </c>
      <c r="W161" s="17">
        <v>6.8858823175464696</v>
      </c>
      <c r="X161" s="16">
        <v>3526388</v>
      </c>
      <c r="Y161" s="17">
        <v>6.8858823175464696</v>
      </c>
      <c r="Z161" s="14">
        <f t="shared" si="4"/>
        <v>109</v>
      </c>
      <c r="AA161" s="14">
        <f t="shared" si="5"/>
        <v>6</v>
      </c>
    </row>
    <row r="162" spans="1:27" ht="29" x14ac:dyDescent="0.35">
      <c r="A162" s="6">
        <v>1495</v>
      </c>
      <c r="B162" s="4" t="s">
        <v>28</v>
      </c>
      <c r="C162" s="1" t="s">
        <v>36</v>
      </c>
      <c r="D162" s="1" t="s">
        <v>77</v>
      </c>
      <c r="E162" s="1" t="s">
        <v>271</v>
      </c>
      <c r="F162" s="4" t="s">
        <v>584</v>
      </c>
      <c r="G162" s="4" t="s">
        <v>584</v>
      </c>
      <c r="H162" s="23">
        <v>3.9424438036306235E-2</v>
      </c>
      <c r="I162" s="23">
        <v>2.4286721031728579E-9</v>
      </c>
      <c r="J162" s="24">
        <v>15.093055535556749</v>
      </c>
      <c r="K162" s="24">
        <v>18.133860631362467</v>
      </c>
      <c r="L162" s="18">
        <v>2.4852224424740227E-3</v>
      </c>
      <c r="M162" s="18">
        <v>2.4959569944253031E-3</v>
      </c>
      <c r="N162" s="18">
        <v>8.1970482858666663E-2</v>
      </c>
      <c r="O162" s="19">
        <v>9.3300380132757169E-2</v>
      </c>
      <c r="P162" s="19">
        <v>9.2486464877691308</v>
      </c>
      <c r="Q162" s="20">
        <v>4.9159117107846395</v>
      </c>
      <c r="R162" s="20">
        <v>5.983686704333193E-2</v>
      </c>
      <c r="S162" s="20">
        <v>0.38399664462737421</v>
      </c>
      <c r="T162" s="21" t="s">
        <v>585</v>
      </c>
      <c r="U162" s="22">
        <v>6.5192734587533643</v>
      </c>
      <c r="V162" s="15">
        <v>11546256</v>
      </c>
      <c r="W162" s="17">
        <v>5.6462228611191065</v>
      </c>
      <c r="X162" s="16">
        <v>11546256</v>
      </c>
      <c r="Y162" s="17">
        <v>5.6462228611191065</v>
      </c>
      <c r="Z162" s="14">
        <f t="shared" si="4"/>
        <v>129</v>
      </c>
      <c r="AA162" s="14">
        <f t="shared" si="5"/>
        <v>7</v>
      </c>
    </row>
    <row r="163" spans="1:27" x14ac:dyDescent="0.35">
      <c r="A163" s="6">
        <v>1370</v>
      </c>
      <c r="B163" s="4" t="s">
        <v>28</v>
      </c>
      <c r="C163" s="1" t="s">
        <v>36</v>
      </c>
      <c r="D163" s="1" t="s">
        <v>93</v>
      </c>
      <c r="E163" s="1" t="s">
        <v>342</v>
      </c>
      <c r="F163" s="4" t="s">
        <v>584</v>
      </c>
      <c r="G163" s="4" t="s">
        <v>584</v>
      </c>
      <c r="H163" s="23">
        <v>0</v>
      </c>
      <c r="I163" s="23">
        <v>0</v>
      </c>
      <c r="J163" s="24">
        <v>5.8881174317141749</v>
      </c>
      <c r="K163" s="24">
        <v>11.63064138222717</v>
      </c>
      <c r="L163" s="18">
        <v>0</v>
      </c>
      <c r="M163" s="18">
        <v>0</v>
      </c>
      <c r="N163" s="18">
        <v>0</v>
      </c>
      <c r="O163" s="19">
        <v>0</v>
      </c>
      <c r="P163" s="19">
        <v>4.8281390317754624</v>
      </c>
      <c r="Q163" s="20">
        <v>0</v>
      </c>
      <c r="R163" s="20">
        <v>0</v>
      </c>
      <c r="S163" s="20">
        <v>4.2206744799282749E-2</v>
      </c>
      <c r="T163" s="21" t="s">
        <v>585</v>
      </c>
      <c r="U163" s="22">
        <v>2.8721752458159244</v>
      </c>
      <c r="V163" s="15">
        <v>7491438</v>
      </c>
      <c r="W163" s="17">
        <v>3.8339438246915005</v>
      </c>
      <c r="X163" s="16">
        <v>7491438</v>
      </c>
      <c r="Y163" s="17">
        <v>3.8339438246915005</v>
      </c>
      <c r="Z163" s="14">
        <f t="shared" si="4"/>
        <v>149</v>
      </c>
      <c r="AA163" s="14">
        <f t="shared" si="5"/>
        <v>8</v>
      </c>
    </row>
    <row r="164" spans="1:27" x14ac:dyDescent="0.35">
      <c r="A164" s="6">
        <v>1136</v>
      </c>
      <c r="B164" s="4" t="s">
        <v>28</v>
      </c>
      <c r="C164" s="1" t="s">
        <v>36</v>
      </c>
      <c r="D164" s="1" t="s">
        <v>134</v>
      </c>
      <c r="E164" s="1" t="s">
        <v>416</v>
      </c>
      <c r="F164" s="4"/>
      <c r="G164" s="4" t="s">
        <v>584</v>
      </c>
      <c r="H164" s="23">
        <v>0</v>
      </c>
      <c r="I164" s="23">
        <v>1.6744012165848172E-4</v>
      </c>
      <c r="J164" s="24">
        <v>0.63902049646510428</v>
      </c>
      <c r="K164" s="24">
        <v>8.4099230417732169</v>
      </c>
      <c r="L164" s="18">
        <v>1.4106192761648517E-2</v>
      </c>
      <c r="M164" s="18">
        <v>1.4452298046155285E-2</v>
      </c>
      <c r="N164" s="18">
        <v>0</v>
      </c>
      <c r="O164" s="19">
        <v>0.22063942056194527</v>
      </c>
      <c r="P164" s="19">
        <v>2.555913752798546</v>
      </c>
      <c r="Q164" s="20">
        <v>0</v>
      </c>
      <c r="R164" s="20">
        <v>0.27032586865818375</v>
      </c>
      <c r="S164" s="20">
        <v>1.232632765015171E-3</v>
      </c>
      <c r="T164" s="21" t="s">
        <v>585</v>
      </c>
      <c r="U164" s="22">
        <v>1.5168897827994126</v>
      </c>
      <c r="V164" s="15">
        <v>4192835</v>
      </c>
      <c r="W164" s="17">
        <v>3.6178141586764387</v>
      </c>
      <c r="X164" s="16">
        <v>4192835</v>
      </c>
      <c r="Y164" s="17">
        <v>3.6178141586764387</v>
      </c>
      <c r="Z164" s="14">
        <f t="shared" si="4"/>
        <v>156</v>
      </c>
      <c r="AA164" s="14">
        <f t="shared" si="5"/>
        <v>9</v>
      </c>
    </row>
    <row r="165" spans="1:27" ht="29" x14ac:dyDescent="0.35">
      <c r="A165" s="6">
        <v>1354</v>
      </c>
      <c r="B165" s="4" t="s">
        <v>28</v>
      </c>
      <c r="C165" s="1" t="s">
        <v>36</v>
      </c>
      <c r="D165" s="1" t="s">
        <v>143</v>
      </c>
      <c r="E165" s="1" t="s">
        <v>530</v>
      </c>
      <c r="F165" s="4" t="s">
        <v>584</v>
      </c>
      <c r="G165" s="4"/>
      <c r="H165" s="23">
        <v>0</v>
      </c>
      <c r="I165" s="23">
        <v>2.1119696384372132E-2</v>
      </c>
      <c r="J165" s="24">
        <v>0.365154569408631</v>
      </c>
      <c r="K165" s="24">
        <v>1.7190735960579495</v>
      </c>
      <c r="L165" s="18">
        <v>0</v>
      </c>
      <c r="M165" s="18">
        <v>0</v>
      </c>
      <c r="N165" s="18">
        <v>0</v>
      </c>
      <c r="O165" s="19">
        <v>0</v>
      </c>
      <c r="P165" s="19">
        <v>0.60908792633115072</v>
      </c>
      <c r="Q165" s="20">
        <v>0</v>
      </c>
      <c r="R165" s="20">
        <v>0</v>
      </c>
      <c r="S165" s="20">
        <v>0</v>
      </c>
      <c r="T165" s="21" t="s">
        <v>585</v>
      </c>
      <c r="U165" s="22">
        <v>0.34414460595576324</v>
      </c>
      <c r="V165" s="15">
        <v>982691</v>
      </c>
      <c r="W165" s="17">
        <v>3.5020632727455858</v>
      </c>
      <c r="X165" s="16">
        <v>982691</v>
      </c>
      <c r="Y165" s="17">
        <v>3.5020632727455858</v>
      </c>
      <c r="Z165" s="14">
        <f t="shared" si="4"/>
        <v>161</v>
      </c>
      <c r="AA165" s="14">
        <f t="shared" si="5"/>
        <v>10</v>
      </c>
    </row>
    <row r="166" spans="1:27" x14ac:dyDescent="0.35">
      <c r="A166" s="6">
        <v>1500</v>
      </c>
      <c r="B166" s="4" t="s">
        <v>28</v>
      </c>
      <c r="C166" s="1" t="s">
        <v>36</v>
      </c>
      <c r="D166" s="1" t="s">
        <v>71</v>
      </c>
      <c r="E166" s="1" t="s">
        <v>253</v>
      </c>
      <c r="F166" s="4" t="s">
        <v>584</v>
      </c>
      <c r="G166" s="4" t="s">
        <v>584</v>
      </c>
      <c r="H166" s="23">
        <v>0</v>
      </c>
      <c r="I166" s="23">
        <v>4.3588556330971326E-8</v>
      </c>
      <c r="J166" s="24">
        <v>7.9116823371870053</v>
      </c>
      <c r="K166" s="24">
        <v>4.2093840706722698</v>
      </c>
      <c r="L166" s="18">
        <v>0.43166055919564533</v>
      </c>
      <c r="M166" s="18">
        <v>0.44564122317402177</v>
      </c>
      <c r="N166" s="18">
        <v>0</v>
      </c>
      <c r="O166" s="19">
        <v>6.1288727933873688E-2</v>
      </c>
      <c r="P166" s="19">
        <v>13.503254565255977</v>
      </c>
      <c r="Q166" s="20">
        <v>27.277098554064949</v>
      </c>
      <c r="R166" s="20">
        <v>0.11335354017552482</v>
      </c>
      <c r="S166" s="20">
        <v>0.10132150307601243</v>
      </c>
      <c r="T166" s="21" t="s">
        <v>585</v>
      </c>
      <c r="U166" s="22">
        <v>8.2918237644218884</v>
      </c>
      <c r="V166" s="15">
        <v>29051670</v>
      </c>
      <c r="W166" s="17">
        <v>2.8541642406174543</v>
      </c>
      <c r="X166" s="16">
        <v>29051670</v>
      </c>
      <c r="Y166" s="17">
        <v>2.8541642406174543</v>
      </c>
      <c r="Z166" s="14">
        <f t="shared" si="4"/>
        <v>186</v>
      </c>
      <c r="AA166" s="14">
        <f t="shared" si="5"/>
        <v>11</v>
      </c>
    </row>
    <row r="167" spans="1:27" ht="29" x14ac:dyDescent="0.35">
      <c r="A167" s="6">
        <v>1483</v>
      </c>
      <c r="B167" s="4" t="s">
        <v>27</v>
      </c>
      <c r="C167" s="1" t="s">
        <v>36</v>
      </c>
      <c r="D167" s="1" t="s">
        <v>85</v>
      </c>
      <c r="E167" s="1" t="s">
        <v>287</v>
      </c>
      <c r="F167" s="4" t="s">
        <v>584</v>
      </c>
      <c r="G167" s="4" t="s">
        <v>584</v>
      </c>
      <c r="H167" s="23">
        <v>11.29195619420706</v>
      </c>
      <c r="I167" s="23">
        <v>8.6122346713180082</v>
      </c>
      <c r="J167" s="24">
        <v>1.7344842046909974</v>
      </c>
      <c r="K167" s="24">
        <v>0.25697466158793075</v>
      </c>
      <c r="L167" s="18">
        <v>1.0106975553321467</v>
      </c>
      <c r="M167" s="18">
        <v>1.0283046312850761</v>
      </c>
      <c r="N167" s="18">
        <v>5.4480878461538458</v>
      </c>
      <c r="O167" s="19">
        <v>5.1159226551509649</v>
      </c>
      <c r="P167" s="19">
        <v>8.7192261000679991</v>
      </c>
      <c r="Q167" s="20">
        <v>14.805945206041189</v>
      </c>
      <c r="R167" s="20">
        <v>1.0848207498008391</v>
      </c>
      <c r="S167" s="20">
        <v>0.57833977211580867</v>
      </c>
      <c r="T167" s="21" t="s">
        <v>585</v>
      </c>
      <c r="U167" s="22">
        <v>5.2129781751339728</v>
      </c>
      <c r="V167" s="15">
        <v>42104390</v>
      </c>
      <c r="W167" s="17">
        <v>1.2381079918587998</v>
      </c>
      <c r="X167" s="16">
        <v>24105306</v>
      </c>
      <c r="Y167" s="17">
        <v>2.1625853557444876</v>
      </c>
      <c r="Z167" s="14">
        <f t="shared" si="4"/>
        <v>215</v>
      </c>
      <c r="AA167" s="14">
        <f t="shared" si="5"/>
        <v>12</v>
      </c>
    </row>
    <row r="168" spans="1:27" x14ac:dyDescent="0.35">
      <c r="A168" s="6">
        <v>1357</v>
      </c>
      <c r="B168" s="4" t="s">
        <v>27</v>
      </c>
      <c r="C168" s="1" t="s">
        <v>36</v>
      </c>
      <c r="D168" s="1" t="s">
        <v>155</v>
      </c>
      <c r="E168" s="1" t="s">
        <v>537</v>
      </c>
      <c r="F168" s="4"/>
      <c r="G168" s="4" t="s">
        <v>584</v>
      </c>
      <c r="H168" s="23">
        <v>0</v>
      </c>
      <c r="I168" s="23">
        <v>6.7505011455117904E-11</v>
      </c>
      <c r="J168" s="24">
        <v>7.607386862679813E-2</v>
      </c>
      <c r="K168" s="24">
        <v>0.4144179714072917</v>
      </c>
      <c r="L168" s="18">
        <v>3.6080730978827895E-4</v>
      </c>
      <c r="M168" s="18">
        <v>3.7215076112433323E-4</v>
      </c>
      <c r="N168" s="18">
        <v>0</v>
      </c>
      <c r="O168" s="19">
        <v>1.9734970394707327</v>
      </c>
      <c r="P168" s="19">
        <v>0.50835985262620353</v>
      </c>
      <c r="Q168" s="20">
        <v>0</v>
      </c>
      <c r="R168" s="20">
        <v>2.3114641525316384</v>
      </c>
      <c r="S168" s="20">
        <v>0</v>
      </c>
      <c r="T168" s="21" t="s">
        <v>585</v>
      </c>
      <c r="U168" s="22">
        <v>0.30105026087527731</v>
      </c>
      <c r="V168" s="15">
        <v>1467040</v>
      </c>
      <c r="W168" s="17">
        <v>2.0520930640969386</v>
      </c>
      <c r="X168" s="16">
        <v>1467040</v>
      </c>
      <c r="Y168" s="17">
        <v>2.0520930640969386</v>
      </c>
      <c r="Z168" s="14">
        <f t="shared" si="4"/>
        <v>222</v>
      </c>
      <c r="AA168" s="14">
        <f t="shared" si="5"/>
        <v>13</v>
      </c>
    </row>
    <row r="169" spans="1:27" x14ac:dyDescent="0.35">
      <c r="A169" s="6">
        <v>1283</v>
      </c>
      <c r="B169" s="4" t="s">
        <v>28</v>
      </c>
      <c r="C169" s="1" t="s">
        <v>36</v>
      </c>
      <c r="D169" s="1" t="s">
        <v>97</v>
      </c>
      <c r="E169" s="1" t="s">
        <v>306</v>
      </c>
      <c r="F169" s="4" t="s">
        <v>584</v>
      </c>
      <c r="G169" s="4" t="s">
        <v>584</v>
      </c>
      <c r="H169" s="23">
        <v>0</v>
      </c>
      <c r="I169" s="23">
        <v>0</v>
      </c>
      <c r="J169" s="24">
        <v>17.770855711220044</v>
      </c>
      <c r="K169" s="24">
        <v>7.3349741949677849</v>
      </c>
      <c r="L169" s="18">
        <v>0.14681272319469624</v>
      </c>
      <c r="M169" s="18">
        <v>0.15318622443093341</v>
      </c>
      <c r="N169" s="18">
        <v>0</v>
      </c>
      <c r="O169" s="19">
        <v>0</v>
      </c>
      <c r="P169" s="19">
        <v>7.0331433020189289</v>
      </c>
      <c r="Q169" s="20">
        <v>0</v>
      </c>
      <c r="R169" s="20">
        <v>0.42012821752233204</v>
      </c>
      <c r="S169" s="20">
        <v>8.9503991717037282E-2</v>
      </c>
      <c r="T169" s="21" t="s">
        <v>585</v>
      </c>
      <c r="U169" s="22">
        <v>4.1710146374963273</v>
      </c>
      <c r="V169" s="15">
        <v>23651910</v>
      </c>
      <c r="W169" s="17">
        <v>1.7635001306432871</v>
      </c>
      <c r="X169" s="16">
        <v>22518131</v>
      </c>
      <c r="Y169" s="17">
        <v>1.8522916655455672</v>
      </c>
      <c r="Z169" s="14">
        <f t="shared" si="4"/>
        <v>236</v>
      </c>
      <c r="AA169" s="14">
        <f t="shared" si="5"/>
        <v>14</v>
      </c>
    </row>
    <row r="170" spans="1:27" ht="29" x14ac:dyDescent="0.35">
      <c r="A170" s="6">
        <v>1417</v>
      </c>
      <c r="B170" s="4" t="s">
        <v>28</v>
      </c>
      <c r="C170" s="1" t="s">
        <v>36</v>
      </c>
      <c r="D170" s="1" t="s">
        <v>158</v>
      </c>
      <c r="E170" s="1" t="s">
        <v>496</v>
      </c>
      <c r="F170" s="4" t="s">
        <v>584</v>
      </c>
      <c r="G170" s="4" t="s">
        <v>584</v>
      </c>
      <c r="H170" s="23">
        <v>0.17723522790055249</v>
      </c>
      <c r="I170" s="23">
        <v>3.8082307499388637E-2</v>
      </c>
      <c r="J170" s="24">
        <v>0.8672421023454987</v>
      </c>
      <c r="K170" s="24">
        <v>1.6576822213286417</v>
      </c>
      <c r="L170" s="18">
        <v>1.9295181609079316E-3</v>
      </c>
      <c r="M170" s="18">
        <v>1.8535312678674655E-3</v>
      </c>
      <c r="N170" s="18">
        <v>0.18425192512820512</v>
      </c>
      <c r="O170" s="19">
        <v>0.20971908490882196</v>
      </c>
      <c r="P170" s="19">
        <v>1.0279858479744561</v>
      </c>
      <c r="Q170" s="20">
        <v>0.71809757091931392</v>
      </c>
      <c r="R170" s="20">
        <v>0</v>
      </c>
      <c r="S170" s="20">
        <v>2.0701551942350922E-2</v>
      </c>
      <c r="T170" s="21" t="s">
        <v>585</v>
      </c>
      <c r="U170" s="22">
        <v>0.60939619082066643</v>
      </c>
      <c r="V170" s="15">
        <v>3719187</v>
      </c>
      <c r="W170" s="17">
        <v>1.6385198991625494</v>
      </c>
      <c r="X170" s="16">
        <v>3480981</v>
      </c>
      <c r="Y170" s="17">
        <v>1.7506449785869742</v>
      </c>
      <c r="Z170" s="14">
        <f t="shared" si="4"/>
        <v>237</v>
      </c>
      <c r="AA170" s="14">
        <f t="shared" si="5"/>
        <v>15</v>
      </c>
    </row>
    <row r="171" spans="1:27" x14ac:dyDescent="0.35">
      <c r="A171" s="6">
        <v>1155</v>
      </c>
      <c r="B171" s="4" t="s">
        <v>28</v>
      </c>
      <c r="C171" s="1" t="s">
        <v>36</v>
      </c>
      <c r="D171" s="1" t="s">
        <v>134</v>
      </c>
      <c r="E171" s="1" t="s">
        <v>433</v>
      </c>
      <c r="F171" s="4"/>
      <c r="G171" s="4" t="s">
        <v>584</v>
      </c>
      <c r="H171" s="23">
        <v>0</v>
      </c>
      <c r="I171" s="23">
        <v>3.7882556073005093E-19</v>
      </c>
      <c r="J171" s="24">
        <v>1.6431955623388397</v>
      </c>
      <c r="K171" s="24">
        <v>5.979748286722006</v>
      </c>
      <c r="L171" s="18">
        <v>2.5891166403454048E-2</v>
      </c>
      <c r="M171" s="18">
        <v>2.5858965961434006E-2</v>
      </c>
      <c r="N171" s="18">
        <v>0</v>
      </c>
      <c r="O171" s="19">
        <v>7.0044260495855642E-3</v>
      </c>
      <c r="P171" s="19">
        <v>2.1121452811344477</v>
      </c>
      <c r="Q171" s="20">
        <v>0</v>
      </c>
      <c r="R171" s="20">
        <v>0</v>
      </c>
      <c r="S171" s="20">
        <v>0</v>
      </c>
      <c r="T171" s="21" t="s">
        <v>585</v>
      </c>
      <c r="U171" s="22">
        <v>1.2525050366734825</v>
      </c>
      <c r="V171" s="15">
        <v>7344445</v>
      </c>
      <c r="W171" s="17">
        <v>1.7053773793302045</v>
      </c>
      <c r="X171" s="16">
        <v>7344445</v>
      </c>
      <c r="Y171" s="17">
        <v>1.7053773793302045</v>
      </c>
      <c r="Z171" s="14">
        <f t="shared" si="4"/>
        <v>240</v>
      </c>
      <c r="AA171" s="14">
        <f t="shared" si="5"/>
        <v>16</v>
      </c>
    </row>
    <row r="172" spans="1:27" ht="29" x14ac:dyDescent="0.35">
      <c r="A172" s="6">
        <v>1261</v>
      </c>
      <c r="B172" s="4" t="s">
        <v>28</v>
      </c>
      <c r="C172" s="1" t="s">
        <v>36</v>
      </c>
      <c r="D172" s="1" t="s">
        <v>148</v>
      </c>
      <c r="E172" s="1" t="s">
        <v>467</v>
      </c>
      <c r="F172" s="4" t="s">
        <v>584</v>
      </c>
      <c r="G172" s="4" t="s">
        <v>584</v>
      </c>
      <c r="H172" s="23">
        <v>0</v>
      </c>
      <c r="I172" s="23">
        <v>2.3148712397712469E-2</v>
      </c>
      <c r="J172" s="24">
        <v>0.48687275921150802</v>
      </c>
      <c r="K172" s="24">
        <v>4.6923869481684299</v>
      </c>
      <c r="L172" s="18">
        <v>4.1604210323810828E-2</v>
      </c>
      <c r="M172" s="18">
        <v>4.3767438389757253E-2</v>
      </c>
      <c r="N172" s="18">
        <v>0</v>
      </c>
      <c r="O172" s="19">
        <v>0</v>
      </c>
      <c r="P172" s="19">
        <v>1.4651303590028439</v>
      </c>
      <c r="Q172" s="20">
        <v>0</v>
      </c>
      <c r="R172" s="20">
        <v>0.19603746877542805</v>
      </c>
      <c r="S172" s="20">
        <v>0</v>
      </c>
      <c r="T172" s="21" t="s">
        <v>585</v>
      </c>
      <c r="U172" s="22">
        <v>0.87008293457213415</v>
      </c>
      <c r="V172" s="15">
        <v>5432185</v>
      </c>
      <c r="W172" s="17">
        <v>1.6017181568229619</v>
      </c>
      <c r="X172" s="16">
        <v>5432185</v>
      </c>
      <c r="Y172" s="17">
        <v>1.6017181568229619</v>
      </c>
      <c r="Z172" s="14">
        <f t="shared" si="4"/>
        <v>247</v>
      </c>
      <c r="AA172" s="14">
        <f t="shared" si="5"/>
        <v>17</v>
      </c>
    </row>
    <row r="173" spans="1:27" x14ac:dyDescent="0.35">
      <c r="A173" s="6">
        <v>1142</v>
      </c>
      <c r="B173" s="4" t="s">
        <v>28</v>
      </c>
      <c r="C173" s="1" t="s">
        <v>36</v>
      </c>
      <c r="D173" s="1" t="s">
        <v>134</v>
      </c>
      <c r="E173" s="1" t="s">
        <v>453</v>
      </c>
      <c r="F173" s="4"/>
      <c r="G173" s="4" t="s">
        <v>584</v>
      </c>
      <c r="H173" s="23">
        <v>0</v>
      </c>
      <c r="I173" s="23">
        <v>1.8225123997815887E-5</v>
      </c>
      <c r="J173" s="24">
        <v>0.91288642352157756</v>
      </c>
      <c r="K173" s="24">
        <v>4.9498107692908606</v>
      </c>
      <c r="L173" s="18">
        <v>0</v>
      </c>
      <c r="M173" s="18">
        <v>0</v>
      </c>
      <c r="N173" s="18">
        <v>0</v>
      </c>
      <c r="O173" s="19">
        <v>0.60938506631394407</v>
      </c>
      <c r="P173" s="19">
        <v>1.669316086121104</v>
      </c>
      <c r="Q173" s="20">
        <v>0</v>
      </c>
      <c r="R173" s="20">
        <v>0</v>
      </c>
      <c r="S173" s="20">
        <v>3.1069159830611846E-3</v>
      </c>
      <c r="T173" s="21" t="s">
        <v>585</v>
      </c>
      <c r="U173" s="22">
        <v>0.99355803191863235</v>
      </c>
      <c r="V173" s="15">
        <v>7193811</v>
      </c>
      <c r="W173" s="17">
        <v>1.3811289063872159</v>
      </c>
      <c r="X173" s="16">
        <v>7193811</v>
      </c>
      <c r="Y173" s="17">
        <v>1.3811289063872159</v>
      </c>
      <c r="Z173" s="14">
        <f t="shared" si="4"/>
        <v>262</v>
      </c>
      <c r="AA173" s="14">
        <f t="shared" si="5"/>
        <v>18</v>
      </c>
    </row>
    <row r="174" spans="1:27" x14ac:dyDescent="0.35">
      <c r="A174" s="6">
        <v>1281</v>
      </c>
      <c r="B174" s="4" t="s">
        <v>27</v>
      </c>
      <c r="C174" s="1" t="s">
        <v>36</v>
      </c>
      <c r="D174" s="1" t="s">
        <v>97</v>
      </c>
      <c r="E174" s="1" t="s">
        <v>443</v>
      </c>
      <c r="F174" s="4" t="s">
        <v>584</v>
      </c>
      <c r="G174" s="4" t="s">
        <v>584</v>
      </c>
      <c r="H174" s="23">
        <v>0</v>
      </c>
      <c r="I174" s="23">
        <v>7.6834939895326732E-9</v>
      </c>
      <c r="J174" s="24">
        <v>4.3666400591782129</v>
      </c>
      <c r="K174" s="24">
        <v>2.0503362826406977</v>
      </c>
      <c r="L174" s="18">
        <v>0.12264893132193047</v>
      </c>
      <c r="M174" s="18">
        <v>0.12648488248722001</v>
      </c>
      <c r="N174" s="18">
        <v>0</v>
      </c>
      <c r="O174" s="19">
        <v>0</v>
      </c>
      <c r="P174" s="19">
        <v>1.8307308630860233</v>
      </c>
      <c r="Q174" s="20">
        <v>1.1358063158491587</v>
      </c>
      <c r="R174" s="20">
        <v>8.8798002923827293E-2</v>
      </c>
      <c r="S174" s="20">
        <v>8.4115750130101696E-2</v>
      </c>
      <c r="T174" s="21" t="s">
        <v>585</v>
      </c>
      <c r="U174" s="22">
        <v>1.0973968053106478</v>
      </c>
      <c r="V174" s="15">
        <v>11029052</v>
      </c>
      <c r="W174" s="17">
        <v>0.99500555923632217</v>
      </c>
      <c r="X174" s="16">
        <v>8129052</v>
      </c>
      <c r="Y174" s="17">
        <v>1.3499689820050946</v>
      </c>
      <c r="Z174" s="14">
        <f t="shared" si="4"/>
        <v>263</v>
      </c>
      <c r="AA174" s="14">
        <f t="shared" si="5"/>
        <v>19</v>
      </c>
    </row>
    <row r="175" spans="1:27" x14ac:dyDescent="0.35">
      <c r="A175" s="6">
        <v>1358</v>
      </c>
      <c r="B175" s="4" t="s">
        <v>27</v>
      </c>
      <c r="C175" s="1" t="s">
        <v>36</v>
      </c>
      <c r="D175" s="1" t="s">
        <v>155</v>
      </c>
      <c r="E175" s="1" t="s">
        <v>492</v>
      </c>
      <c r="F175" s="4"/>
      <c r="G175" s="4" t="s">
        <v>584</v>
      </c>
      <c r="H175" s="23">
        <v>0</v>
      </c>
      <c r="I175" s="23">
        <v>3.6552493586087635E-3</v>
      </c>
      <c r="J175" s="24">
        <v>1.0041750658737354</v>
      </c>
      <c r="K175" s="24">
        <v>3.7083429026825363</v>
      </c>
      <c r="L175" s="18">
        <v>0</v>
      </c>
      <c r="M175" s="18">
        <v>0</v>
      </c>
      <c r="N175" s="18">
        <v>0</v>
      </c>
      <c r="O175" s="19">
        <v>0</v>
      </c>
      <c r="P175" s="19">
        <v>0.93150397584479383</v>
      </c>
      <c r="Q175" s="20">
        <v>0</v>
      </c>
      <c r="R175" s="20">
        <v>0</v>
      </c>
      <c r="S175" s="20">
        <v>6.9406089475442575E-3</v>
      </c>
      <c r="T175" s="21" t="s">
        <v>585</v>
      </c>
      <c r="U175" s="22">
        <v>0.63626111901104654</v>
      </c>
      <c r="V175" s="15">
        <v>5114563</v>
      </c>
      <c r="W175" s="17">
        <v>1.2440185388488645</v>
      </c>
      <c r="X175" s="16">
        <v>5114563</v>
      </c>
      <c r="Y175" s="17">
        <v>1.2440185388488645</v>
      </c>
      <c r="Z175" s="14">
        <f t="shared" si="4"/>
        <v>267</v>
      </c>
      <c r="AA175" s="14">
        <f t="shared" si="5"/>
        <v>20</v>
      </c>
    </row>
    <row r="176" spans="1:27" ht="29" x14ac:dyDescent="0.35">
      <c r="A176" s="6">
        <v>1499</v>
      </c>
      <c r="B176" s="4" t="s">
        <v>28</v>
      </c>
      <c r="C176" s="1" t="s">
        <v>36</v>
      </c>
      <c r="D176" s="1" t="s">
        <v>71</v>
      </c>
      <c r="E176" s="1" t="s">
        <v>506</v>
      </c>
      <c r="F176" s="4" t="s">
        <v>584</v>
      </c>
      <c r="G176" s="4" t="s">
        <v>584</v>
      </c>
      <c r="H176" s="23">
        <v>3.920842320441989E-2</v>
      </c>
      <c r="I176" s="23">
        <v>2.0611788727849726E-3</v>
      </c>
      <c r="J176" s="24">
        <v>9.1288642352157751E-2</v>
      </c>
      <c r="K176" s="24">
        <v>0.55133554538689944</v>
      </c>
      <c r="L176" s="18">
        <v>0</v>
      </c>
      <c r="M176" s="18">
        <v>0</v>
      </c>
      <c r="N176" s="18">
        <v>0</v>
      </c>
      <c r="O176" s="19">
        <v>0.39359037376962885</v>
      </c>
      <c r="P176" s="19">
        <v>0.83142585683657277</v>
      </c>
      <c r="Q176" s="20">
        <v>1.5972276316628793</v>
      </c>
      <c r="R176" s="20">
        <v>0</v>
      </c>
      <c r="S176" s="20">
        <v>0</v>
      </c>
      <c r="T176" s="21" t="s">
        <v>585</v>
      </c>
      <c r="U176" s="22">
        <v>0.49512572244423358</v>
      </c>
      <c r="V176" s="15">
        <v>7563443</v>
      </c>
      <c r="W176" s="17">
        <v>0.65463007051713562</v>
      </c>
      <c r="X176" s="16">
        <v>7563443</v>
      </c>
      <c r="Y176" s="17">
        <v>0.65463007051713562</v>
      </c>
      <c r="Z176" s="14">
        <f t="shared" si="4"/>
        <v>317</v>
      </c>
      <c r="AA176" s="14">
        <f t="shared" si="5"/>
        <v>21</v>
      </c>
    </row>
    <row r="177" spans="1:27" ht="29" x14ac:dyDescent="0.35">
      <c r="A177" s="6">
        <v>1492</v>
      </c>
      <c r="B177" s="4" t="s">
        <v>28</v>
      </c>
      <c r="C177" s="1" t="s">
        <v>36</v>
      </c>
      <c r="D177" s="1" t="s">
        <v>161</v>
      </c>
      <c r="E177" s="1" t="s">
        <v>501</v>
      </c>
      <c r="F177" s="4"/>
      <c r="G177" s="4"/>
      <c r="H177" s="23">
        <v>7.762892659826362E-2</v>
      </c>
      <c r="I177" s="23">
        <v>1.2836640324505707E-2</v>
      </c>
      <c r="J177" s="24">
        <v>1.0346046133244546</v>
      </c>
      <c r="K177" s="24">
        <v>2.0537396582483929</v>
      </c>
      <c r="L177" s="18">
        <v>0</v>
      </c>
      <c r="M177" s="18">
        <v>0</v>
      </c>
      <c r="N177" s="18">
        <v>8.0702235897435901E-2</v>
      </c>
      <c r="O177" s="19">
        <v>9.1856837049217377E-2</v>
      </c>
      <c r="P177" s="19">
        <v>0.81083673057078642</v>
      </c>
      <c r="Q177" s="20">
        <v>0</v>
      </c>
      <c r="R177" s="20">
        <v>0</v>
      </c>
      <c r="S177" s="20">
        <v>2.3745952009857508E-2</v>
      </c>
      <c r="T177" s="21" t="s">
        <v>585</v>
      </c>
      <c r="U177" s="22">
        <v>0.51699288118067888</v>
      </c>
      <c r="V177" s="15">
        <v>7956051</v>
      </c>
      <c r="W177" s="17">
        <v>0.64981091898566123</v>
      </c>
      <c r="X177" s="16">
        <v>7956051</v>
      </c>
      <c r="Y177" s="17">
        <v>0.64981091898566123</v>
      </c>
      <c r="Z177" s="14">
        <f t="shared" si="4"/>
        <v>319</v>
      </c>
      <c r="AA177" s="14">
        <f t="shared" si="5"/>
        <v>22</v>
      </c>
    </row>
    <row r="178" spans="1:27" ht="29" x14ac:dyDescent="0.35">
      <c r="A178" s="6">
        <v>1460</v>
      </c>
      <c r="B178" s="4" t="s">
        <v>28</v>
      </c>
      <c r="C178" s="1" t="s">
        <v>36</v>
      </c>
      <c r="D178" s="1" t="s">
        <v>175</v>
      </c>
      <c r="E178" s="1" t="s">
        <v>561</v>
      </c>
      <c r="F178" s="4"/>
      <c r="G178" s="4" t="s">
        <v>584</v>
      </c>
      <c r="H178" s="23">
        <v>0</v>
      </c>
      <c r="I178" s="23">
        <v>3.1006108001117356E-4</v>
      </c>
      <c r="J178" s="24">
        <v>9.1288642352157751E-2</v>
      </c>
      <c r="K178" s="24">
        <v>0.43371521835018695</v>
      </c>
      <c r="L178" s="18">
        <v>0</v>
      </c>
      <c r="M178" s="18">
        <v>0</v>
      </c>
      <c r="N178" s="18">
        <v>0</v>
      </c>
      <c r="O178" s="19">
        <v>0.25682895515147069</v>
      </c>
      <c r="P178" s="19">
        <v>0.16903782547059462</v>
      </c>
      <c r="Q178" s="20">
        <v>0</v>
      </c>
      <c r="R178" s="20">
        <v>0</v>
      </c>
      <c r="S178" s="20">
        <v>3.2989012486334237E-3</v>
      </c>
      <c r="T178" s="21" t="s">
        <v>585</v>
      </c>
      <c r="U178" s="22">
        <v>0.10029034427785986</v>
      </c>
      <c r="V178" s="15">
        <v>1884411</v>
      </c>
      <c r="W178" s="17">
        <v>0.53221056488133356</v>
      </c>
      <c r="X178" s="16">
        <v>1884411</v>
      </c>
      <c r="Y178" s="17">
        <v>0.53221056488133356</v>
      </c>
      <c r="Z178" s="14">
        <f t="shared" si="4"/>
        <v>333</v>
      </c>
      <c r="AA178" s="14">
        <f t="shared" si="5"/>
        <v>23</v>
      </c>
    </row>
    <row r="179" spans="1:27" ht="29" x14ac:dyDescent="0.35">
      <c r="A179" s="6">
        <v>1681</v>
      </c>
      <c r="B179" s="4" t="s">
        <v>28</v>
      </c>
      <c r="C179" s="1" t="s">
        <v>36</v>
      </c>
      <c r="D179" s="1" t="s">
        <v>113</v>
      </c>
      <c r="E179" s="1" t="s">
        <v>550</v>
      </c>
      <c r="F179" s="4"/>
      <c r="G179" s="4" t="s">
        <v>584</v>
      </c>
      <c r="H179" s="23">
        <v>0</v>
      </c>
      <c r="I179" s="23">
        <v>9.144750308391112E-4</v>
      </c>
      <c r="J179" s="24">
        <v>0.1825772847043155</v>
      </c>
      <c r="K179" s="24">
        <v>1.0335276530396516</v>
      </c>
      <c r="L179" s="18">
        <v>1.9070153794306499E-5</v>
      </c>
      <c r="M179" s="18">
        <v>1.9006678300527742E-5</v>
      </c>
      <c r="N179" s="18">
        <v>0</v>
      </c>
      <c r="O179" s="19">
        <v>0</v>
      </c>
      <c r="P179" s="19">
        <v>0.3165308881754027</v>
      </c>
      <c r="Q179" s="20">
        <v>0</v>
      </c>
      <c r="R179" s="20">
        <v>0</v>
      </c>
      <c r="S179" s="20">
        <v>7.644891399510207E-3</v>
      </c>
      <c r="T179" s="21" t="s">
        <v>585</v>
      </c>
      <c r="U179" s="22">
        <v>0.19882543773406339</v>
      </c>
      <c r="V179" s="15">
        <v>4999685</v>
      </c>
      <c r="W179" s="17">
        <v>0.397675929051657</v>
      </c>
      <c r="X179" s="16">
        <v>4999685</v>
      </c>
      <c r="Y179" s="17">
        <v>0.397675929051657</v>
      </c>
      <c r="Z179" s="14">
        <f t="shared" si="4"/>
        <v>347</v>
      </c>
      <c r="AA179" s="14">
        <f t="shared" si="5"/>
        <v>24</v>
      </c>
    </row>
    <row r="180" spans="1:27" ht="29" x14ac:dyDescent="0.35">
      <c r="A180" s="6">
        <v>1611</v>
      </c>
      <c r="B180" s="4" t="s">
        <v>28</v>
      </c>
      <c r="C180" s="1" t="s">
        <v>36</v>
      </c>
      <c r="D180" s="1" t="s">
        <v>153</v>
      </c>
      <c r="E180" s="1" t="s">
        <v>476</v>
      </c>
      <c r="F180" s="4"/>
      <c r="G180" s="4" t="s">
        <v>584</v>
      </c>
      <c r="H180" s="23">
        <v>6.314038569455406E-2</v>
      </c>
      <c r="I180" s="23">
        <v>8.1339311877463283E-5</v>
      </c>
      <c r="J180" s="24">
        <v>3.2863911246776794</v>
      </c>
      <c r="K180" s="24">
        <v>1.4038023994136812</v>
      </c>
      <c r="L180" s="18">
        <v>0</v>
      </c>
      <c r="M180" s="18">
        <v>0</v>
      </c>
      <c r="N180" s="18">
        <v>6.5640097374358969E-2</v>
      </c>
      <c r="O180" s="19">
        <v>7.4712821291272616E-2</v>
      </c>
      <c r="P180" s="19">
        <v>1.3145261347874497</v>
      </c>
      <c r="Q180" s="20">
        <v>0</v>
      </c>
      <c r="R180" s="20">
        <v>0</v>
      </c>
      <c r="S180" s="20">
        <v>0.16388670309437614</v>
      </c>
      <c r="T180" s="21" t="s">
        <v>585</v>
      </c>
      <c r="U180" s="22">
        <v>0.78959333480579885</v>
      </c>
      <c r="V180" s="15">
        <v>26558030</v>
      </c>
      <c r="W180" s="17">
        <v>0.29730869902842899</v>
      </c>
      <c r="X180" s="16">
        <v>26558030</v>
      </c>
      <c r="Y180" s="17">
        <v>0.29730869902842899</v>
      </c>
      <c r="Z180" s="14">
        <f t="shared" si="4"/>
        <v>363</v>
      </c>
      <c r="AA180" s="14">
        <f t="shared" si="5"/>
        <v>25</v>
      </c>
    </row>
    <row r="181" spans="1:27" x14ac:dyDescent="0.35">
      <c r="A181" s="6">
        <v>1482</v>
      </c>
      <c r="B181" s="4" t="s">
        <v>27</v>
      </c>
      <c r="C181" s="1" t="s">
        <v>36</v>
      </c>
      <c r="D181" s="1" t="s">
        <v>157</v>
      </c>
      <c r="E181" s="1" t="s">
        <v>566</v>
      </c>
      <c r="F181" s="4"/>
      <c r="G181" s="4" t="s">
        <v>584</v>
      </c>
      <c r="H181" s="23">
        <v>0</v>
      </c>
      <c r="I181" s="23">
        <v>0</v>
      </c>
      <c r="J181" s="24">
        <v>0.5020875329368677</v>
      </c>
      <c r="K181" s="24">
        <v>5.326112015432289E-2</v>
      </c>
      <c r="L181" s="18">
        <v>0</v>
      </c>
      <c r="M181" s="18">
        <v>0</v>
      </c>
      <c r="N181" s="18">
        <v>0</v>
      </c>
      <c r="O181" s="19">
        <v>0</v>
      </c>
      <c r="P181" s="19">
        <v>0.13887329462029951</v>
      </c>
      <c r="Q181" s="20">
        <v>0</v>
      </c>
      <c r="R181" s="20">
        <v>0</v>
      </c>
      <c r="S181" s="20">
        <v>0.211846956649028</v>
      </c>
      <c r="T181" s="21" t="s">
        <v>585</v>
      </c>
      <c r="U181" s="22">
        <v>8.695459419986519E-2</v>
      </c>
      <c r="V181" s="15">
        <v>5186848</v>
      </c>
      <c r="W181" s="17">
        <v>0.16764438479759808</v>
      </c>
      <c r="X181" s="16">
        <v>5186848</v>
      </c>
      <c r="Y181" s="17">
        <v>0.16764438479759808</v>
      </c>
      <c r="Z181" s="14">
        <f t="shared" si="4"/>
        <v>382</v>
      </c>
      <c r="AA181" s="14">
        <f t="shared" si="5"/>
        <v>26</v>
      </c>
    </row>
    <row r="182" spans="1:27" ht="29" x14ac:dyDescent="0.35">
      <c r="A182" s="6">
        <v>1259</v>
      </c>
      <c r="B182" s="4" t="s">
        <v>28</v>
      </c>
      <c r="C182" s="1" t="s">
        <v>36</v>
      </c>
      <c r="D182" s="1" t="s">
        <v>148</v>
      </c>
      <c r="E182" s="1" t="s">
        <v>572</v>
      </c>
      <c r="F182" s="4"/>
      <c r="G182" s="4" t="s">
        <v>584</v>
      </c>
      <c r="H182" s="23">
        <v>0</v>
      </c>
      <c r="I182" s="23">
        <v>9.1188825693473939E-3</v>
      </c>
      <c r="J182" s="24">
        <v>0</v>
      </c>
      <c r="K182" s="24">
        <v>0</v>
      </c>
      <c r="L182" s="18">
        <v>2.2640086584600674E-3</v>
      </c>
      <c r="M182" s="18">
        <v>2.2184594912375982E-3</v>
      </c>
      <c r="N182" s="18">
        <v>0</v>
      </c>
      <c r="O182" s="19">
        <v>0</v>
      </c>
      <c r="P182" s="19">
        <v>1.8920386616148283E-2</v>
      </c>
      <c r="Q182" s="20">
        <v>0</v>
      </c>
      <c r="R182" s="20">
        <v>0.13618126959168464</v>
      </c>
      <c r="S182" s="20">
        <v>0</v>
      </c>
      <c r="T182" s="21" t="s">
        <v>585</v>
      </c>
      <c r="U182" s="22">
        <v>1.1204966894691241E-2</v>
      </c>
      <c r="V182" s="15">
        <v>2257344</v>
      </c>
      <c r="W182" s="17">
        <v>4.9637834971945974E-2</v>
      </c>
      <c r="X182" s="16">
        <v>2257344</v>
      </c>
      <c r="Y182" s="17">
        <v>4.9637834971945974E-2</v>
      </c>
      <c r="Z182" s="14">
        <f t="shared" si="4"/>
        <v>392</v>
      </c>
      <c r="AA182" s="14">
        <f t="shared" si="5"/>
        <v>27</v>
      </c>
    </row>
    <row r="183" spans="1:27" x14ac:dyDescent="0.35">
      <c r="A183" s="6">
        <v>1134</v>
      </c>
      <c r="B183" s="4" t="s">
        <v>28</v>
      </c>
      <c r="C183" s="1" t="s">
        <v>36</v>
      </c>
      <c r="D183" s="1" t="s">
        <v>130</v>
      </c>
      <c r="E183" s="1" t="s">
        <v>578</v>
      </c>
      <c r="F183" s="4" t="s">
        <v>584</v>
      </c>
      <c r="G183" s="4" t="s">
        <v>584</v>
      </c>
      <c r="H183" s="23">
        <v>0</v>
      </c>
      <c r="I183" s="23">
        <v>0</v>
      </c>
      <c r="J183" s="24">
        <v>0</v>
      </c>
      <c r="K183" s="24">
        <v>0</v>
      </c>
      <c r="L183" s="18">
        <v>0</v>
      </c>
      <c r="M183" s="18">
        <v>0</v>
      </c>
      <c r="N183" s="18">
        <v>0</v>
      </c>
      <c r="O183" s="19">
        <v>0</v>
      </c>
      <c r="P183" s="19">
        <v>8.8636100631461908E-4</v>
      </c>
      <c r="Q183" s="20">
        <v>0</v>
      </c>
      <c r="R183" s="20">
        <v>0</v>
      </c>
      <c r="S183" s="20">
        <v>8.1615827881849085E-3</v>
      </c>
      <c r="T183" s="21" t="s">
        <v>585</v>
      </c>
      <c r="U183" s="22">
        <v>6.1562884548867463E-4</v>
      </c>
      <c r="V183" s="15">
        <v>10505553</v>
      </c>
      <c r="W183" s="17">
        <v>5.8600327416241161E-4</v>
      </c>
      <c r="X183" s="16">
        <v>10505553</v>
      </c>
      <c r="Y183" s="17">
        <v>5.8600327416241161E-4</v>
      </c>
      <c r="Z183" s="14">
        <f t="shared" si="4"/>
        <v>400</v>
      </c>
      <c r="AA183" s="14">
        <f t="shared" si="5"/>
        <v>28</v>
      </c>
    </row>
    <row r="184" spans="1:27" x14ac:dyDescent="0.35">
      <c r="A184" s="6">
        <v>1415</v>
      </c>
      <c r="B184" s="4" t="s">
        <v>25</v>
      </c>
      <c r="C184" s="1" t="s">
        <v>29</v>
      </c>
      <c r="D184" s="1" t="s">
        <v>45</v>
      </c>
      <c r="E184" s="1" t="s">
        <v>194</v>
      </c>
      <c r="F184" s="4" t="s">
        <v>584</v>
      </c>
      <c r="G184" s="4" t="s">
        <v>584</v>
      </c>
      <c r="H184" s="23">
        <v>5.9076558800315704</v>
      </c>
      <c r="I184" s="23">
        <v>2.9565911020828568E-2</v>
      </c>
      <c r="J184" s="24">
        <v>4.2924170134437212</v>
      </c>
      <c r="K184" s="24">
        <v>0.34766520720741828</v>
      </c>
      <c r="L184" s="18">
        <v>0</v>
      </c>
      <c r="M184" s="18">
        <v>0</v>
      </c>
      <c r="N184" s="18">
        <v>20.47179487179487</v>
      </c>
      <c r="O184" s="19">
        <v>17.476042993715982</v>
      </c>
      <c r="P184" s="19">
        <v>17.862330085411624</v>
      </c>
      <c r="Q184" s="20">
        <v>1.3842195800069492</v>
      </c>
      <c r="R184" s="20">
        <v>0.9551724129228778</v>
      </c>
      <c r="S184" s="20">
        <v>0.1704344578164308</v>
      </c>
      <c r="T184" s="21">
        <v>100</v>
      </c>
      <c r="U184" s="22">
        <v>23.885732114720895</v>
      </c>
      <c r="V184" s="15">
        <v>1098710</v>
      </c>
      <c r="W184" s="17">
        <v>217.39796775055197</v>
      </c>
      <c r="X184" s="16">
        <v>1098710</v>
      </c>
      <c r="Y184" s="17">
        <v>217.39796775055197</v>
      </c>
      <c r="Z184" s="14">
        <f t="shared" si="4"/>
        <v>3</v>
      </c>
      <c r="AA184" s="14">
        <f t="shared" si="5"/>
        <v>1</v>
      </c>
    </row>
    <row r="185" spans="1:27" ht="29" x14ac:dyDescent="0.35">
      <c r="A185" s="6">
        <v>1227</v>
      </c>
      <c r="B185" s="4" t="s">
        <v>25</v>
      </c>
      <c r="C185" s="1" t="s">
        <v>29</v>
      </c>
      <c r="D185" s="1" t="s">
        <v>42</v>
      </c>
      <c r="E185" s="1" t="s">
        <v>322</v>
      </c>
      <c r="F185" s="4" t="s">
        <v>584</v>
      </c>
      <c r="G185" s="4" t="s">
        <v>584</v>
      </c>
      <c r="H185" s="23">
        <v>1.4108129439621152E-36</v>
      </c>
      <c r="I185" s="23">
        <v>10.320687489620024</v>
      </c>
      <c r="J185" s="24">
        <v>0.74856686728769362</v>
      </c>
      <c r="K185" s="24">
        <v>0.13876511114386733</v>
      </c>
      <c r="L185" s="18">
        <v>0.25813360175973277</v>
      </c>
      <c r="M185" s="18">
        <v>0.26016341257762376</v>
      </c>
      <c r="N185" s="18">
        <v>0</v>
      </c>
      <c r="O185" s="19">
        <v>0</v>
      </c>
      <c r="P185" s="19">
        <v>5.8045654963708309</v>
      </c>
      <c r="Q185" s="20">
        <v>0</v>
      </c>
      <c r="R185" s="20">
        <v>0</v>
      </c>
      <c r="S185" s="20">
        <v>1.7976721232776283</v>
      </c>
      <c r="T185" s="21">
        <v>4.1004280697968829</v>
      </c>
      <c r="U185" s="22">
        <v>3.5036655211716936</v>
      </c>
      <c r="V185" s="15">
        <v>5147160</v>
      </c>
      <c r="W185" s="17">
        <v>6.8069877780595389</v>
      </c>
      <c r="X185" s="16">
        <v>277160</v>
      </c>
      <c r="Y185" s="17">
        <v>126.41310149991678</v>
      </c>
      <c r="Z185" s="14">
        <f t="shared" si="4"/>
        <v>4</v>
      </c>
      <c r="AA185" s="14">
        <f t="shared" si="5"/>
        <v>2</v>
      </c>
    </row>
    <row r="186" spans="1:27" ht="29" x14ac:dyDescent="0.35">
      <c r="A186" s="6">
        <v>1334</v>
      </c>
      <c r="B186" s="4" t="s">
        <v>25</v>
      </c>
      <c r="C186" s="1" t="s">
        <v>29</v>
      </c>
      <c r="D186" s="1" t="s">
        <v>67</v>
      </c>
      <c r="E186" s="1" t="s">
        <v>239</v>
      </c>
      <c r="F186" s="4"/>
      <c r="G186" s="4" t="s">
        <v>584</v>
      </c>
      <c r="H186" s="23">
        <v>1.6060773480662982E-2</v>
      </c>
      <c r="I186" s="23">
        <v>0</v>
      </c>
      <c r="J186" s="24">
        <v>1.0498193870498143</v>
      </c>
      <c r="K186" s="24">
        <v>4.0187627209445651</v>
      </c>
      <c r="L186" s="18">
        <v>0</v>
      </c>
      <c r="M186" s="18">
        <v>0</v>
      </c>
      <c r="N186" s="18">
        <v>1.6696615384615386E-2</v>
      </c>
      <c r="O186" s="19">
        <v>1.9004408757735552E-2</v>
      </c>
      <c r="P186" s="19">
        <v>15.207406258616462</v>
      </c>
      <c r="Q186" s="20">
        <v>4.0419096380873967</v>
      </c>
      <c r="R186" s="20">
        <v>0</v>
      </c>
      <c r="S186" s="20">
        <v>0</v>
      </c>
      <c r="T186" s="21">
        <v>41.513903795654024</v>
      </c>
      <c r="U186" s="22">
        <v>9.3161877068366845</v>
      </c>
      <c r="V186" s="15">
        <v>2000000</v>
      </c>
      <c r="W186" s="17">
        <v>46.580938534183417</v>
      </c>
      <c r="X186" s="16">
        <v>2000000</v>
      </c>
      <c r="Y186" s="17">
        <v>46.580938534183417</v>
      </c>
      <c r="Z186" s="14">
        <f t="shared" si="4"/>
        <v>19</v>
      </c>
      <c r="AA186" s="14">
        <f t="shared" si="5"/>
        <v>3</v>
      </c>
    </row>
    <row r="187" spans="1:27" ht="29" x14ac:dyDescent="0.35">
      <c r="A187" s="6">
        <v>1416</v>
      </c>
      <c r="B187" s="4" t="s">
        <v>25</v>
      </c>
      <c r="C187" s="1" t="s">
        <v>29</v>
      </c>
      <c r="D187" s="1" t="s">
        <v>45</v>
      </c>
      <c r="E187" s="1" t="s">
        <v>191</v>
      </c>
      <c r="F187" s="4" t="s">
        <v>584</v>
      </c>
      <c r="G187" s="4" t="s">
        <v>584</v>
      </c>
      <c r="H187" s="23">
        <v>9.5797158642462517</v>
      </c>
      <c r="I187" s="23">
        <v>2.3496027359314162</v>
      </c>
      <c r="J187" s="24">
        <v>8.9915743555715135</v>
      </c>
      <c r="K187" s="24">
        <v>0</v>
      </c>
      <c r="L187" s="18">
        <v>7.6280615177225995E-6</v>
      </c>
      <c r="M187" s="18">
        <v>7.3715501120766804E-6</v>
      </c>
      <c r="N187" s="18">
        <v>33.196581196581199</v>
      </c>
      <c r="O187" s="19">
        <v>17.003244235368957</v>
      </c>
      <c r="P187" s="19">
        <v>38.742050951246526</v>
      </c>
      <c r="Q187" s="20">
        <v>48.27366646242487</v>
      </c>
      <c r="R187" s="20">
        <v>1.1114111854830182</v>
      </c>
      <c r="S187" s="20">
        <v>0.11526667111755597</v>
      </c>
      <c r="T187" s="21">
        <v>84.861882871266644</v>
      </c>
      <c r="U187" s="22">
        <v>25.349691852410881</v>
      </c>
      <c r="V187" s="15">
        <v>5654200</v>
      </c>
      <c r="W187" s="17">
        <v>44.833383772082492</v>
      </c>
      <c r="X187" s="16">
        <v>5654200</v>
      </c>
      <c r="Y187" s="17">
        <v>44.833383772082492</v>
      </c>
      <c r="Z187" s="14">
        <f t="shared" si="4"/>
        <v>20</v>
      </c>
      <c r="AA187" s="14">
        <f t="shared" si="5"/>
        <v>4</v>
      </c>
    </row>
    <row r="188" spans="1:27" ht="29" x14ac:dyDescent="0.35">
      <c r="A188" s="6">
        <v>1333</v>
      </c>
      <c r="B188" s="4" t="s">
        <v>25</v>
      </c>
      <c r="C188" s="1" t="s">
        <v>29</v>
      </c>
      <c r="D188" s="1" t="s">
        <v>67</v>
      </c>
      <c r="E188" s="1" t="s">
        <v>252</v>
      </c>
      <c r="F188" s="4" t="s">
        <v>584</v>
      </c>
      <c r="G188" s="4" t="s">
        <v>584</v>
      </c>
      <c r="H188" s="23">
        <v>1.3373099403314916</v>
      </c>
      <c r="I188" s="23">
        <v>0</v>
      </c>
      <c r="J188" s="24">
        <v>5.4773185411294651</v>
      </c>
      <c r="K188" s="24">
        <v>1.6178762721260334</v>
      </c>
      <c r="L188" s="18">
        <v>0</v>
      </c>
      <c r="M188" s="18">
        <v>0</v>
      </c>
      <c r="N188" s="18">
        <v>1.3902536979692308</v>
      </c>
      <c r="O188" s="19">
        <v>1.5824134978581055</v>
      </c>
      <c r="P188" s="19">
        <v>13.626680676114917</v>
      </c>
      <c r="Q188" s="20">
        <v>1.595646376307533</v>
      </c>
      <c r="R188" s="20">
        <v>0</v>
      </c>
      <c r="S188" s="20">
        <v>0.64637077574417268</v>
      </c>
      <c r="T188" s="21">
        <v>35.063893512535678</v>
      </c>
      <c r="U188" s="22">
        <v>8.3475487280975038</v>
      </c>
      <c r="V188" s="15">
        <v>3000000</v>
      </c>
      <c r="W188" s="17">
        <v>27.825162426991682</v>
      </c>
      <c r="X188" s="16">
        <v>3000000</v>
      </c>
      <c r="Y188" s="17">
        <v>27.825162426991682</v>
      </c>
      <c r="Z188" s="14">
        <f t="shared" si="4"/>
        <v>39</v>
      </c>
      <c r="AA188" s="14">
        <f t="shared" si="5"/>
        <v>5</v>
      </c>
    </row>
    <row r="189" spans="1:27" ht="29" x14ac:dyDescent="0.35">
      <c r="A189" s="6">
        <v>1186</v>
      </c>
      <c r="B189" s="4" t="s">
        <v>25</v>
      </c>
      <c r="C189" s="1" t="s">
        <v>29</v>
      </c>
      <c r="D189" s="1" t="s">
        <v>117</v>
      </c>
      <c r="E189" s="1" t="s">
        <v>370</v>
      </c>
      <c r="F189" s="4" t="s">
        <v>584</v>
      </c>
      <c r="G189" s="4" t="s">
        <v>584</v>
      </c>
      <c r="H189" s="23">
        <v>0.28676249999999998</v>
      </c>
      <c r="I189" s="23">
        <v>5.0695458075684724E-43</v>
      </c>
      <c r="J189" s="24">
        <v>6.3902049646510424</v>
      </c>
      <c r="K189" s="24">
        <v>0.9225616383061046</v>
      </c>
      <c r="L189" s="18">
        <v>0</v>
      </c>
      <c r="M189" s="18">
        <v>0</v>
      </c>
      <c r="N189" s="18">
        <v>0.29811535384615384</v>
      </c>
      <c r="O189" s="19">
        <v>0.33932062941748042</v>
      </c>
      <c r="P189" s="19">
        <v>4.202208042147336</v>
      </c>
      <c r="Q189" s="20">
        <v>7.7731744740926798E-2</v>
      </c>
      <c r="R189" s="20">
        <v>0</v>
      </c>
      <c r="S189" s="20">
        <v>1.9707059692552145</v>
      </c>
      <c r="T189" s="21">
        <v>9.344582010880762</v>
      </c>
      <c r="U189" s="22">
        <v>2.3743160359784867</v>
      </c>
      <c r="V189" s="15">
        <v>2092110</v>
      </c>
      <c r="W189" s="17">
        <v>11.348906300235106</v>
      </c>
      <c r="X189" s="16">
        <v>1179110</v>
      </c>
      <c r="Y189" s="17">
        <v>20.136510045529988</v>
      </c>
      <c r="Z189" s="14">
        <f t="shared" si="4"/>
        <v>49</v>
      </c>
      <c r="AA189" s="14">
        <f t="shared" si="5"/>
        <v>6</v>
      </c>
    </row>
    <row r="190" spans="1:27" ht="29" x14ac:dyDescent="0.35">
      <c r="A190" s="6">
        <v>1220</v>
      </c>
      <c r="B190" s="4" t="s">
        <v>25</v>
      </c>
      <c r="C190" s="1" t="s">
        <v>29</v>
      </c>
      <c r="D190" s="1" t="s">
        <v>52</v>
      </c>
      <c r="E190" s="1" t="s">
        <v>206</v>
      </c>
      <c r="F190" s="4" t="s">
        <v>584</v>
      </c>
      <c r="G190" s="4" t="s">
        <v>584</v>
      </c>
      <c r="H190" s="23">
        <v>28.857537490134174</v>
      </c>
      <c r="I190" s="23">
        <v>9.6133237705006227</v>
      </c>
      <c r="J190" s="24">
        <v>36.88119576418886</v>
      </c>
      <c r="K190" s="24">
        <v>0</v>
      </c>
      <c r="L190" s="18">
        <v>36.092554474180368</v>
      </c>
      <c r="M190" s="18">
        <v>36.460130850336363</v>
      </c>
      <c r="N190" s="18">
        <v>100</v>
      </c>
      <c r="O190" s="19">
        <v>34.146576991729624</v>
      </c>
      <c r="P190" s="19">
        <v>30.305231167017716</v>
      </c>
      <c r="Q190" s="20">
        <v>0</v>
      </c>
      <c r="R190" s="20">
        <v>9.7665447400633596</v>
      </c>
      <c r="S190" s="20">
        <v>0</v>
      </c>
      <c r="T190" s="21">
        <v>0</v>
      </c>
      <c r="U190" s="22">
        <v>21.162393255376596</v>
      </c>
      <c r="V190" s="15">
        <v>11134000</v>
      </c>
      <c r="W190" s="17">
        <v>19.006999510846594</v>
      </c>
      <c r="X190" s="16">
        <v>11134000</v>
      </c>
      <c r="Y190" s="17">
        <v>19.006999510846594</v>
      </c>
      <c r="Z190" s="14">
        <f t="shared" si="4"/>
        <v>50</v>
      </c>
      <c r="AA190" s="14">
        <f t="shared" si="5"/>
        <v>7</v>
      </c>
    </row>
    <row r="191" spans="1:27" ht="29" x14ac:dyDescent="0.35">
      <c r="A191" s="6">
        <v>1215</v>
      </c>
      <c r="B191" s="4" t="s">
        <v>25</v>
      </c>
      <c r="C191" s="1" t="s">
        <v>29</v>
      </c>
      <c r="D191" s="1" t="s">
        <v>52</v>
      </c>
      <c r="E191" s="1" t="s">
        <v>208</v>
      </c>
      <c r="F191" s="4" t="s">
        <v>584</v>
      </c>
      <c r="G191" s="4" t="s">
        <v>584</v>
      </c>
      <c r="H191" s="23">
        <v>2.2790055248618786</v>
      </c>
      <c r="I191" s="23">
        <v>1.0395104911711994</v>
      </c>
      <c r="J191" s="24">
        <v>5.2270248283050966</v>
      </c>
      <c r="K191" s="24">
        <v>0</v>
      </c>
      <c r="L191" s="18">
        <v>0</v>
      </c>
      <c r="M191" s="18">
        <v>0</v>
      </c>
      <c r="N191" s="18">
        <v>7.8974358974358978</v>
      </c>
      <c r="O191" s="19">
        <v>4.0450560436356637</v>
      </c>
      <c r="P191" s="19">
        <v>22.686642043535645</v>
      </c>
      <c r="Q191" s="20">
        <v>0</v>
      </c>
      <c r="R191" s="20">
        <v>11.600946229937602</v>
      </c>
      <c r="S191" s="20">
        <v>0.30114394135673778</v>
      </c>
      <c r="T191" s="21">
        <v>61.785223744180882</v>
      </c>
      <c r="U191" s="22">
        <v>15.05759097685346</v>
      </c>
      <c r="V191" s="15">
        <v>10000000</v>
      </c>
      <c r="W191" s="17">
        <v>15.05759097685346</v>
      </c>
      <c r="X191" s="16">
        <v>10000000</v>
      </c>
      <c r="Y191" s="17">
        <v>15.05759097685346</v>
      </c>
      <c r="Z191" s="14">
        <f t="shared" si="4"/>
        <v>56</v>
      </c>
      <c r="AA191" s="14">
        <f t="shared" si="5"/>
        <v>8</v>
      </c>
    </row>
    <row r="192" spans="1:27" x14ac:dyDescent="0.35">
      <c r="A192" s="6">
        <v>1230</v>
      </c>
      <c r="B192" s="4" t="s">
        <v>25</v>
      </c>
      <c r="C192" s="1" t="s">
        <v>29</v>
      </c>
      <c r="D192" s="1" t="s">
        <v>42</v>
      </c>
      <c r="E192" s="1" t="s">
        <v>301</v>
      </c>
      <c r="F192" s="4" t="s">
        <v>584</v>
      </c>
      <c r="G192" s="4" t="s">
        <v>584</v>
      </c>
      <c r="H192" s="23">
        <v>1.0655090765588002</v>
      </c>
      <c r="I192" s="23">
        <v>2.7985927101222736</v>
      </c>
      <c r="J192" s="24">
        <v>4.2335829825943199</v>
      </c>
      <c r="K192" s="24">
        <v>6.2453474825883912E-3</v>
      </c>
      <c r="L192" s="18">
        <v>4.7324755107759531</v>
      </c>
      <c r="M192" s="18">
        <v>4.7997506855993963</v>
      </c>
      <c r="N192" s="18">
        <v>2.953846153846154</v>
      </c>
      <c r="O192" s="19">
        <v>2.2063942056194525</v>
      </c>
      <c r="P192" s="19">
        <v>7.0209963234097028</v>
      </c>
      <c r="Q192" s="20">
        <v>0</v>
      </c>
      <c r="R192" s="20">
        <v>0</v>
      </c>
      <c r="S192" s="20">
        <v>0</v>
      </c>
      <c r="T192" s="21">
        <v>10.682960756739982</v>
      </c>
      <c r="U192" s="22">
        <v>4.2319109892078206</v>
      </c>
      <c r="V192" s="15">
        <v>7604400</v>
      </c>
      <c r="W192" s="17">
        <v>5.5650820435640167</v>
      </c>
      <c r="X192" s="16">
        <v>3633400</v>
      </c>
      <c r="Y192" s="17">
        <v>11.64724772721919</v>
      </c>
      <c r="Z192" s="14">
        <f t="shared" si="4"/>
        <v>66</v>
      </c>
      <c r="AA192" s="14">
        <f t="shared" si="5"/>
        <v>9</v>
      </c>
    </row>
    <row r="193" spans="1:27" ht="29" x14ac:dyDescent="0.35">
      <c r="A193" s="6">
        <v>1120</v>
      </c>
      <c r="B193" s="4" t="s">
        <v>25</v>
      </c>
      <c r="C193" s="1" t="s">
        <v>29</v>
      </c>
      <c r="D193" s="1" t="s">
        <v>42</v>
      </c>
      <c r="E193" s="1" t="s">
        <v>188</v>
      </c>
      <c r="F193" s="4" t="s">
        <v>584</v>
      </c>
      <c r="G193" s="4" t="s">
        <v>584</v>
      </c>
      <c r="H193" s="23">
        <v>42.797460047849249</v>
      </c>
      <c r="I193" s="23">
        <v>65.919752593149781</v>
      </c>
      <c r="J193" s="24">
        <v>0</v>
      </c>
      <c r="K193" s="24">
        <v>0</v>
      </c>
      <c r="L193" s="18">
        <v>13.598053257676185</v>
      </c>
      <c r="M193" s="18">
        <v>13.782000926537554</v>
      </c>
      <c r="N193" s="18">
        <v>1.0656523169230769</v>
      </c>
      <c r="O193" s="19">
        <v>20.38756227361478</v>
      </c>
      <c r="P193" s="19">
        <v>51.075696063973709</v>
      </c>
      <c r="Q193" s="20">
        <v>32.78306164593323</v>
      </c>
      <c r="R193" s="20">
        <v>7.7784912196166172</v>
      </c>
      <c r="S193" s="20">
        <v>7.8548483650228453</v>
      </c>
      <c r="T193" s="21">
        <v>5.2348191739605614</v>
      </c>
      <c r="U193" s="22">
        <v>31.890579231615387</v>
      </c>
      <c r="V193" s="15">
        <v>54927930</v>
      </c>
      <c r="W193" s="17">
        <v>5.8058949666618398</v>
      </c>
      <c r="X193" s="16">
        <v>28969930</v>
      </c>
      <c r="Y193" s="17">
        <v>11.00816578832444</v>
      </c>
      <c r="Z193" s="14">
        <f t="shared" si="4"/>
        <v>70</v>
      </c>
      <c r="AA193" s="14">
        <f t="shared" si="5"/>
        <v>10</v>
      </c>
    </row>
    <row r="194" spans="1:27" ht="29" x14ac:dyDescent="0.35">
      <c r="A194" s="6">
        <v>1280</v>
      </c>
      <c r="B194" s="4" t="s">
        <v>25</v>
      </c>
      <c r="C194" s="1" t="s">
        <v>29</v>
      </c>
      <c r="D194" s="1" t="s">
        <v>52</v>
      </c>
      <c r="E194" s="1" t="s">
        <v>257</v>
      </c>
      <c r="F194" s="4" t="s">
        <v>584</v>
      </c>
      <c r="G194" s="4" t="s">
        <v>584</v>
      </c>
      <c r="H194" s="23">
        <v>0.28915843637004268</v>
      </c>
      <c r="I194" s="23">
        <v>3.9687539925989692</v>
      </c>
      <c r="J194" s="24">
        <v>17.792156394435548</v>
      </c>
      <c r="K194" s="24">
        <v>0.18501739588721886</v>
      </c>
      <c r="L194" s="18">
        <v>5.147431168282246</v>
      </c>
      <c r="M194" s="18">
        <v>5.1063493975624237</v>
      </c>
      <c r="N194" s="18">
        <v>0</v>
      </c>
      <c r="O194" s="19">
        <v>1.1627347242312036</v>
      </c>
      <c r="P194" s="19">
        <v>14.805698917989378</v>
      </c>
      <c r="Q194" s="20">
        <v>0</v>
      </c>
      <c r="R194" s="20">
        <v>0</v>
      </c>
      <c r="S194" s="20">
        <v>43.327895629468728</v>
      </c>
      <c r="T194" s="21">
        <v>25.549208206613102</v>
      </c>
      <c r="U194" s="22">
        <v>8.3654612080767077</v>
      </c>
      <c r="V194" s="15">
        <v>7675900</v>
      </c>
      <c r="W194" s="17">
        <v>10.898345741967336</v>
      </c>
      <c r="X194" s="16">
        <v>7675900</v>
      </c>
      <c r="Y194" s="17">
        <v>10.898345741967336</v>
      </c>
      <c r="Z194" s="14">
        <f t="shared" ref="Z194:Z257" si="6">_xlfn.RANK.EQ(Y194,$Y$2:$Y$405,0)</f>
        <v>72</v>
      </c>
      <c r="AA194" s="14">
        <f t="shared" ref="AA194:AA257" si="7">($Y$2:$Y$405=Y194) + SUMPRODUCT(($C$2:$C$405=C194)*($Y$2:$Y$405&gt;Y194))</f>
        <v>11</v>
      </c>
    </row>
    <row r="195" spans="1:27" x14ac:dyDescent="0.35">
      <c r="A195" s="6">
        <v>1277</v>
      </c>
      <c r="B195" s="4" t="s">
        <v>25</v>
      </c>
      <c r="C195" s="1" t="s">
        <v>29</v>
      </c>
      <c r="D195" s="1" t="s">
        <v>52</v>
      </c>
      <c r="E195" s="1" t="s">
        <v>293</v>
      </c>
      <c r="F195" s="4" t="s">
        <v>584</v>
      </c>
      <c r="G195" s="4" t="s">
        <v>584</v>
      </c>
      <c r="H195" s="23">
        <v>0.40948570805445933</v>
      </c>
      <c r="I195" s="23">
        <v>0</v>
      </c>
      <c r="J195" s="24">
        <v>0</v>
      </c>
      <c r="K195" s="24">
        <v>0</v>
      </c>
      <c r="L195" s="18">
        <v>0.1138384058480381</v>
      </c>
      <c r="M195" s="18">
        <v>0.11001032324923879</v>
      </c>
      <c r="N195" s="18">
        <v>0.85139428447999999</v>
      </c>
      <c r="O195" s="19">
        <v>0.96907334951049584</v>
      </c>
      <c r="P195" s="19">
        <v>6.4578557785072723</v>
      </c>
      <c r="Q195" s="20">
        <v>0</v>
      </c>
      <c r="R195" s="20">
        <v>0</v>
      </c>
      <c r="S195" s="20">
        <v>0</v>
      </c>
      <c r="T195" s="21">
        <v>21.012598586316852</v>
      </c>
      <c r="U195" s="22">
        <v>4.7050880527347125</v>
      </c>
      <c r="V195" s="15">
        <v>7162783</v>
      </c>
      <c r="W195" s="17">
        <v>6.5687988212608319</v>
      </c>
      <c r="X195" s="16">
        <v>5044545</v>
      </c>
      <c r="Y195" s="17">
        <v>9.3270811395967588</v>
      </c>
      <c r="Z195" s="14">
        <f t="shared" si="6"/>
        <v>81</v>
      </c>
      <c r="AA195" s="14">
        <f t="shared" si="7"/>
        <v>12</v>
      </c>
    </row>
    <row r="196" spans="1:27" x14ac:dyDescent="0.35">
      <c r="A196" s="6">
        <v>1244</v>
      </c>
      <c r="B196" s="4" t="s">
        <v>25</v>
      </c>
      <c r="C196" s="1" t="s">
        <v>29</v>
      </c>
      <c r="D196" s="1" t="s">
        <v>42</v>
      </c>
      <c r="E196" s="1" t="s">
        <v>278</v>
      </c>
      <c r="F196" s="4" t="s">
        <v>584</v>
      </c>
      <c r="G196" s="4" t="s">
        <v>584</v>
      </c>
      <c r="H196" s="23">
        <v>2.6835043409629047</v>
      </c>
      <c r="I196" s="23">
        <v>9.5491511694586411</v>
      </c>
      <c r="J196" s="24">
        <v>2.2718380540961864</v>
      </c>
      <c r="K196" s="24">
        <v>0</v>
      </c>
      <c r="L196" s="18">
        <v>0</v>
      </c>
      <c r="M196" s="18">
        <v>0</v>
      </c>
      <c r="N196" s="18">
        <v>9.2991452991452999</v>
      </c>
      <c r="O196" s="19">
        <v>1.5876699045727278</v>
      </c>
      <c r="P196" s="19">
        <v>10.41585932556217</v>
      </c>
      <c r="Q196" s="20">
        <v>0</v>
      </c>
      <c r="R196" s="20">
        <v>49.49364591711668</v>
      </c>
      <c r="S196" s="20">
        <v>0</v>
      </c>
      <c r="T196" s="21">
        <v>8.2255180788236135</v>
      </c>
      <c r="U196" s="22">
        <v>5.8851302879666507</v>
      </c>
      <c r="V196" s="15">
        <v>7200000</v>
      </c>
      <c r="W196" s="17">
        <v>8.1737920666203472</v>
      </c>
      <c r="X196" s="16">
        <v>7200000</v>
      </c>
      <c r="Y196" s="17">
        <v>8.1737920666203472</v>
      </c>
      <c r="Z196" s="14">
        <f t="shared" si="6"/>
        <v>94</v>
      </c>
      <c r="AA196" s="14">
        <f t="shared" si="7"/>
        <v>13</v>
      </c>
    </row>
    <row r="197" spans="1:27" x14ac:dyDescent="0.35">
      <c r="A197" s="6">
        <v>1249</v>
      </c>
      <c r="B197" s="4" t="s">
        <v>25</v>
      </c>
      <c r="C197" s="1" t="s">
        <v>29</v>
      </c>
      <c r="D197" s="1" t="s">
        <v>41</v>
      </c>
      <c r="E197" s="1" t="s">
        <v>184</v>
      </c>
      <c r="F197" s="4" t="s">
        <v>584</v>
      </c>
      <c r="G197" s="4" t="s">
        <v>584</v>
      </c>
      <c r="H197" s="23">
        <v>61.089638101432172</v>
      </c>
      <c r="I197" s="23">
        <v>54.166807915060353</v>
      </c>
      <c r="J197" s="24">
        <v>8.2159778116941986</v>
      </c>
      <c r="K197" s="24">
        <v>1.0933024065978953</v>
      </c>
      <c r="L197" s="18">
        <v>69.232984302479181</v>
      </c>
      <c r="M197" s="18">
        <v>69.702271408295644</v>
      </c>
      <c r="N197" s="18">
        <v>0</v>
      </c>
      <c r="O197" s="19">
        <v>0</v>
      </c>
      <c r="P197" s="19">
        <v>54.094345889200859</v>
      </c>
      <c r="Q197" s="20">
        <v>0</v>
      </c>
      <c r="R197" s="20">
        <v>0</v>
      </c>
      <c r="S197" s="20">
        <v>0.3626645192022771</v>
      </c>
      <c r="T197" s="21">
        <v>0</v>
      </c>
      <c r="U197" s="22">
        <v>37.195813028292179</v>
      </c>
      <c r="V197" s="15">
        <v>64303070</v>
      </c>
      <c r="W197" s="17">
        <v>5.7844536860047553</v>
      </c>
      <c r="X197" s="16">
        <v>50558370</v>
      </c>
      <c r="Y197" s="17">
        <v>7.3570039991977954</v>
      </c>
      <c r="Z197" s="14">
        <f t="shared" si="6"/>
        <v>100</v>
      </c>
      <c r="AA197" s="14">
        <f t="shared" si="7"/>
        <v>14</v>
      </c>
    </row>
    <row r="198" spans="1:27" x14ac:dyDescent="0.35">
      <c r="A198" s="6">
        <v>1218</v>
      </c>
      <c r="B198" s="4" t="s">
        <v>25</v>
      </c>
      <c r="C198" s="1" t="s">
        <v>29</v>
      </c>
      <c r="D198" s="1" t="s">
        <v>42</v>
      </c>
      <c r="E198" s="1" t="s">
        <v>268</v>
      </c>
      <c r="F198" s="4" t="s">
        <v>584</v>
      </c>
      <c r="G198" s="4" t="s">
        <v>584</v>
      </c>
      <c r="H198" s="23">
        <v>6.6495659037095498</v>
      </c>
      <c r="I198" s="23">
        <v>10.366288671904561</v>
      </c>
      <c r="J198" s="24">
        <v>20.911436609966849</v>
      </c>
      <c r="K198" s="24">
        <v>0.24317813707177935</v>
      </c>
      <c r="L198" s="18">
        <v>9.935321284988154</v>
      </c>
      <c r="M198" s="18">
        <v>9.5716871654325697</v>
      </c>
      <c r="N198" s="18">
        <v>0</v>
      </c>
      <c r="O198" s="19">
        <v>0</v>
      </c>
      <c r="P198" s="19">
        <v>11.58195531830772</v>
      </c>
      <c r="Q198" s="20">
        <v>0</v>
      </c>
      <c r="R198" s="20">
        <v>0.32493476498368778</v>
      </c>
      <c r="S198" s="20">
        <v>4.4532958213966363E-2</v>
      </c>
      <c r="T198" s="21">
        <v>3.9638829221531338</v>
      </c>
      <c r="U198" s="22">
        <v>6.9143312063790408</v>
      </c>
      <c r="V198" s="15">
        <v>36164900</v>
      </c>
      <c r="W198" s="17">
        <v>1.9118900387887263</v>
      </c>
      <c r="X198" s="16">
        <v>9564900</v>
      </c>
      <c r="Y198" s="17">
        <v>7.2288588551673731</v>
      </c>
      <c r="Z198" s="14">
        <f t="shared" si="6"/>
        <v>103</v>
      </c>
      <c r="AA198" s="14">
        <f t="shared" si="7"/>
        <v>15</v>
      </c>
    </row>
    <row r="199" spans="1:27" ht="29" x14ac:dyDescent="0.35">
      <c r="A199" s="6">
        <v>1414</v>
      </c>
      <c r="B199" s="4" t="s">
        <v>25</v>
      </c>
      <c r="C199" s="1" t="s">
        <v>29</v>
      </c>
      <c r="D199" s="1" t="s">
        <v>38</v>
      </c>
      <c r="E199" s="1" t="s">
        <v>180</v>
      </c>
      <c r="F199" s="4" t="s">
        <v>584</v>
      </c>
      <c r="G199" s="4"/>
      <c r="H199" s="23">
        <v>17.693630956675612</v>
      </c>
      <c r="I199" s="23">
        <v>87.663727611621511</v>
      </c>
      <c r="J199" s="24">
        <v>100</v>
      </c>
      <c r="K199" s="24">
        <v>0</v>
      </c>
      <c r="L199" s="18">
        <v>62.109397386572731</v>
      </c>
      <c r="M199" s="18">
        <v>62.362432038295566</v>
      </c>
      <c r="N199" s="18">
        <v>61.313724231406496</v>
      </c>
      <c r="O199" s="19">
        <v>100</v>
      </c>
      <c r="P199" s="19">
        <v>100</v>
      </c>
      <c r="Q199" s="20">
        <v>82.667699252288699</v>
      </c>
      <c r="R199" s="20">
        <v>94.702227441007452</v>
      </c>
      <c r="S199" s="20">
        <v>1.1513909125016966</v>
      </c>
      <c r="T199" s="21">
        <v>64.016052399393502</v>
      </c>
      <c r="U199" s="22">
        <v>64.24731377173191</v>
      </c>
      <c r="V199" s="15">
        <v>216034920</v>
      </c>
      <c r="W199" s="17">
        <v>2.973931888961836</v>
      </c>
      <c r="X199" s="16">
        <v>92636120</v>
      </c>
      <c r="Y199" s="17">
        <v>6.9354495602505715</v>
      </c>
      <c r="Z199" s="14">
        <f t="shared" si="6"/>
        <v>107</v>
      </c>
      <c r="AA199" s="14">
        <f t="shared" si="7"/>
        <v>16</v>
      </c>
    </row>
    <row r="200" spans="1:27" x14ac:dyDescent="0.35">
      <c r="A200" s="6">
        <v>1219</v>
      </c>
      <c r="B200" s="4" t="s">
        <v>25</v>
      </c>
      <c r="C200" s="1" t="s">
        <v>29</v>
      </c>
      <c r="D200" s="1" t="s">
        <v>42</v>
      </c>
      <c r="E200" s="1" t="s">
        <v>260</v>
      </c>
      <c r="F200" s="4" t="s">
        <v>584</v>
      </c>
      <c r="G200" s="4" t="s">
        <v>584</v>
      </c>
      <c r="H200" s="23">
        <v>9.1341094448829416</v>
      </c>
      <c r="I200" s="23">
        <v>19.531766553814343</v>
      </c>
      <c r="J200" s="24">
        <v>2.0266078602179021</v>
      </c>
      <c r="K200" s="24">
        <v>5.9027054192975461</v>
      </c>
      <c r="L200" s="18">
        <v>0.22815531999508296</v>
      </c>
      <c r="M200" s="18">
        <v>0.22317641660479676</v>
      </c>
      <c r="N200" s="18">
        <v>0</v>
      </c>
      <c r="O200" s="19">
        <v>0</v>
      </c>
      <c r="P200" s="19">
        <v>12.869664023602066</v>
      </c>
      <c r="Q200" s="20">
        <v>0</v>
      </c>
      <c r="R200" s="20">
        <v>0.7175642726723106</v>
      </c>
      <c r="S200" s="20">
        <v>5.1257255159177409E-2</v>
      </c>
      <c r="T200" s="21">
        <v>2.750041961561057</v>
      </c>
      <c r="U200" s="22">
        <v>7.8764640117631064</v>
      </c>
      <c r="V200" s="15">
        <v>11390670</v>
      </c>
      <c r="W200" s="17">
        <v>6.9148382068509635</v>
      </c>
      <c r="X200" s="16">
        <v>11390670</v>
      </c>
      <c r="Y200" s="17">
        <v>6.9148382068509635</v>
      </c>
      <c r="Z200" s="14">
        <f t="shared" si="6"/>
        <v>108</v>
      </c>
      <c r="AA200" s="14">
        <f t="shared" si="7"/>
        <v>17</v>
      </c>
    </row>
    <row r="201" spans="1:27" ht="29" x14ac:dyDescent="0.35">
      <c r="A201" s="6">
        <v>1605</v>
      </c>
      <c r="B201" s="4" t="s">
        <v>25</v>
      </c>
      <c r="C201" s="1" t="s">
        <v>29</v>
      </c>
      <c r="D201" s="1" t="s">
        <v>40</v>
      </c>
      <c r="E201" s="1" t="s">
        <v>190</v>
      </c>
      <c r="F201" s="4" t="s">
        <v>584</v>
      </c>
      <c r="G201" s="4" t="s">
        <v>584</v>
      </c>
      <c r="H201" s="23">
        <v>11.624801306154742</v>
      </c>
      <c r="I201" s="23">
        <v>34.501108168920702</v>
      </c>
      <c r="J201" s="24">
        <v>21.773187675344335</v>
      </c>
      <c r="K201" s="24">
        <v>1.0172980965827595E-2</v>
      </c>
      <c r="L201" s="18">
        <v>78.324981432344757</v>
      </c>
      <c r="M201" s="18">
        <v>79.084245314939324</v>
      </c>
      <c r="N201" s="18">
        <v>36.851970465641024</v>
      </c>
      <c r="O201" s="19">
        <v>50.959189659863462</v>
      </c>
      <c r="P201" s="19">
        <v>43.338540351962074</v>
      </c>
      <c r="Q201" s="20">
        <v>0.56041393502944892</v>
      </c>
      <c r="R201" s="20">
        <v>4.1362569913045313</v>
      </c>
      <c r="S201" s="20">
        <v>0</v>
      </c>
      <c r="T201" s="21">
        <v>0</v>
      </c>
      <c r="U201" s="22">
        <v>26.223309939183373</v>
      </c>
      <c r="V201" s="15">
        <v>55924800</v>
      </c>
      <c r="W201" s="17">
        <v>4.6890306159670443</v>
      </c>
      <c r="X201" s="16">
        <v>38638100</v>
      </c>
      <c r="Y201" s="17">
        <v>6.7869046198398406</v>
      </c>
      <c r="Z201" s="14">
        <f t="shared" si="6"/>
        <v>111</v>
      </c>
      <c r="AA201" s="14">
        <f t="shared" si="7"/>
        <v>18</v>
      </c>
    </row>
    <row r="202" spans="1:27" ht="29" x14ac:dyDescent="0.35">
      <c r="A202" s="6">
        <v>1119</v>
      </c>
      <c r="B202" s="4" t="s">
        <v>25</v>
      </c>
      <c r="C202" s="1" t="s">
        <v>29</v>
      </c>
      <c r="D202" s="1" t="s">
        <v>41</v>
      </c>
      <c r="E202" s="1" t="s">
        <v>187</v>
      </c>
      <c r="F202" s="4" t="s">
        <v>584</v>
      </c>
      <c r="G202" s="4" t="s">
        <v>584</v>
      </c>
      <c r="H202" s="23">
        <v>78.76650342605268</v>
      </c>
      <c r="I202" s="23">
        <v>40.851411922879151</v>
      </c>
      <c r="J202" s="24">
        <v>13.191208819886796</v>
      </c>
      <c r="K202" s="24">
        <v>1.1854306292692229</v>
      </c>
      <c r="L202" s="18">
        <v>3.0138776178982698</v>
      </c>
      <c r="M202" s="18">
        <v>3.0633557590596379</v>
      </c>
      <c r="N202" s="18">
        <v>6.8337102666666665</v>
      </c>
      <c r="O202" s="19">
        <v>7.7782604586635511</v>
      </c>
      <c r="P202" s="19">
        <v>53.027041836184715</v>
      </c>
      <c r="Q202" s="20">
        <v>4.3930669359150603</v>
      </c>
      <c r="R202" s="20">
        <v>0</v>
      </c>
      <c r="S202" s="20">
        <v>3.8977901369609937</v>
      </c>
      <c r="T202" s="21">
        <v>7.1378421843616771</v>
      </c>
      <c r="U202" s="22">
        <v>32.48021136718301</v>
      </c>
      <c r="V202" s="15">
        <v>66973500</v>
      </c>
      <c r="W202" s="17">
        <v>4.8497109106113623</v>
      </c>
      <c r="X202" s="16">
        <v>53766900</v>
      </c>
      <c r="Y202" s="17">
        <v>6.0409306408186092</v>
      </c>
      <c r="Z202" s="14">
        <f t="shared" si="6"/>
        <v>124</v>
      </c>
      <c r="AA202" s="14">
        <f t="shared" si="7"/>
        <v>19</v>
      </c>
    </row>
    <row r="203" spans="1:27" ht="29" x14ac:dyDescent="0.35">
      <c r="A203" s="6">
        <v>1175</v>
      </c>
      <c r="B203" s="4" t="s">
        <v>25</v>
      </c>
      <c r="C203" s="1" t="s">
        <v>29</v>
      </c>
      <c r="D203" s="1" t="s">
        <v>54</v>
      </c>
      <c r="E203" s="1" t="s">
        <v>210</v>
      </c>
      <c r="F203" s="4" t="s">
        <v>584</v>
      </c>
      <c r="G203" s="4" t="s">
        <v>584</v>
      </c>
      <c r="H203" s="23">
        <v>6.1611687071688279E-2</v>
      </c>
      <c r="I203" s="23">
        <v>0.44056776170316181</v>
      </c>
      <c r="J203" s="24">
        <v>19.398836499833521</v>
      </c>
      <c r="K203" s="24">
        <v>3.4406998227581851</v>
      </c>
      <c r="L203" s="18">
        <v>0.42503558776750322</v>
      </c>
      <c r="M203" s="18">
        <v>0.42913278266931537</v>
      </c>
      <c r="N203" s="18">
        <v>0.19194000410256409</v>
      </c>
      <c r="O203" s="19">
        <v>0.16385235319702762</v>
      </c>
      <c r="P203" s="19">
        <v>23.670285550326764</v>
      </c>
      <c r="Q203" s="20">
        <v>0.391515986467942</v>
      </c>
      <c r="R203" s="20">
        <v>0.17447818776521282</v>
      </c>
      <c r="S203" s="20">
        <v>3.3773895161566605</v>
      </c>
      <c r="T203" s="21">
        <v>64.390891250222396</v>
      </c>
      <c r="U203" s="22">
        <v>14.858013472395291</v>
      </c>
      <c r="V203" s="15">
        <v>43995010</v>
      </c>
      <c r="W203" s="17">
        <v>3.3772042493899401</v>
      </c>
      <c r="X203" s="16">
        <v>26096621</v>
      </c>
      <c r="Y203" s="17">
        <v>5.6934625645194794</v>
      </c>
      <c r="Z203" s="14">
        <f t="shared" si="6"/>
        <v>128</v>
      </c>
      <c r="AA203" s="14">
        <f t="shared" si="7"/>
        <v>20</v>
      </c>
    </row>
    <row r="204" spans="1:27" ht="29" x14ac:dyDescent="0.35">
      <c r="A204" s="6">
        <v>1229</v>
      </c>
      <c r="B204" s="4" t="s">
        <v>25</v>
      </c>
      <c r="C204" s="1" t="s">
        <v>29</v>
      </c>
      <c r="D204" s="1" t="s">
        <v>42</v>
      </c>
      <c r="E204" s="1" t="s">
        <v>240</v>
      </c>
      <c r="F204" s="4" t="s">
        <v>584</v>
      </c>
      <c r="G204" s="4" t="s">
        <v>584</v>
      </c>
      <c r="H204" s="23">
        <v>10.277509254242304</v>
      </c>
      <c r="I204" s="23">
        <v>15.503292257091688</v>
      </c>
      <c r="J204" s="24">
        <v>0</v>
      </c>
      <c r="K204" s="24">
        <v>0</v>
      </c>
      <c r="L204" s="18">
        <v>0.24727887022001352</v>
      </c>
      <c r="M204" s="18">
        <v>0.25081212685376408</v>
      </c>
      <c r="N204" s="18">
        <v>0.9224844583931624</v>
      </c>
      <c r="O204" s="19">
        <v>0.78749216455490312</v>
      </c>
      <c r="P204" s="19">
        <v>15.227534761130757</v>
      </c>
      <c r="Q204" s="20">
        <v>7.4835438635511444</v>
      </c>
      <c r="R204" s="20">
        <v>3.890524265899205</v>
      </c>
      <c r="S204" s="20">
        <v>0</v>
      </c>
      <c r="T204" s="21">
        <v>11.953319346915025</v>
      </c>
      <c r="U204" s="22">
        <v>9.3129611101601721</v>
      </c>
      <c r="V204" s="15">
        <v>43278410</v>
      </c>
      <c r="W204" s="17">
        <v>2.1518722869347955</v>
      </c>
      <c r="X204" s="16">
        <v>19821410</v>
      </c>
      <c r="Y204" s="17">
        <v>4.6984352324885927</v>
      </c>
      <c r="Z204" s="14">
        <f t="shared" si="6"/>
        <v>137</v>
      </c>
      <c r="AA204" s="14">
        <f t="shared" si="7"/>
        <v>21</v>
      </c>
    </row>
    <row r="205" spans="1:27" ht="29" x14ac:dyDescent="0.35">
      <c r="A205" s="6">
        <v>1201</v>
      </c>
      <c r="B205" s="4" t="s">
        <v>25</v>
      </c>
      <c r="C205" s="1" t="s">
        <v>29</v>
      </c>
      <c r="D205" s="1" t="s">
        <v>42</v>
      </c>
      <c r="E205" s="1" t="s">
        <v>283</v>
      </c>
      <c r="F205" s="4"/>
      <c r="G205" s="4" t="s">
        <v>584</v>
      </c>
      <c r="H205" s="23">
        <v>0.78426156430470106</v>
      </c>
      <c r="I205" s="23">
        <v>12.503755240244619</v>
      </c>
      <c r="J205" s="24">
        <v>8.7637096658071449</v>
      </c>
      <c r="K205" s="24">
        <v>0.81323521080422068</v>
      </c>
      <c r="L205" s="18">
        <v>1.9110582520350428</v>
      </c>
      <c r="M205" s="18">
        <v>1.9462838579740409</v>
      </c>
      <c r="N205" s="18">
        <v>1.2744954432820512</v>
      </c>
      <c r="O205" s="19">
        <v>1.4506552259879715</v>
      </c>
      <c r="P205" s="19">
        <v>9.1070429814819658</v>
      </c>
      <c r="Q205" s="20">
        <v>0</v>
      </c>
      <c r="R205" s="20">
        <v>0.47041915442836163</v>
      </c>
      <c r="S205" s="20">
        <v>2.9179585321944357</v>
      </c>
      <c r="T205" s="21">
        <v>7.3962905480260677</v>
      </c>
      <c r="U205" s="22">
        <v>5.5388728215046559</v>
      </c>
      <c r="V205" s="15">
        <v>30973530</v>
      </c>
      <c r="W205" s="17">
        <v>1.788260111619391</v>
      </c>
      <c r="X205" s="16">
        <v>11809530</v>
      </c>
      <c r="Y205" s="17">
        <v>4.6901721080387242</v>
      </c>
      <c r="Z205" s="14">
        <f t="shared" si="6"/>
        <v>138</v>
      </c>
      <c r="AA205" s="14">
        <f t="shared" si="7"/>
        <v>22</v>
      </c>
    </row>
    <row r="206" spans="1:27" ht="29" x14ac:dyDescent="0.35">
      <c r="A206" s="6">
        <v>1678</v>
      </c>
      <c r="B206" s="4" t="s">
        <v>25</v>
      </c>
      <c r="C206" s="1" t="s">
        <v>29</v>
      </c>
      <c r="D206" s="1" t="s">
        <v>42</v>
      </c>
      <c r="E206" s="1" t="s">
        <v>199</v>
      </c>
      <c r="F206" s="4" t="s">
        <v>584</v>
      </c>
      <c r="G206" s="4" t="s">
        <v>584</v>
      </c>
      <c r="H206" s="23">
        <v>28.46618382941989</v>
      </c>
      <c r="I206" s="23">
        <v>43.895234227916347</v>
      </c>
      <c r="J206" s="24">
        <v>0</v>
      </c>
      <c r="K206" s="24">
        <v>0</v>
      </c>
      <c r="L206" s="18">
        <v>5.5185706873962799</v>
      </c>
      <c r="M206" s="18">
        <v>5.5564769570825021</v>
      </c>
      <c r="N206" s="18">
        <v>0.66322857333333329</v>
      </c>
      <c r="O206" s="19">
        <v>0.75489951808138878</v>
      </c>
      <c r="P206" s="19">
        <v>33.87085202318513</v>
      </c>
      <c r="Q206" s="20">
        <v>12.238648471077333</v>
      </c>
      <c r="R206" s="20">
        <v>0.82849698731554844</v>
      </c>
      <c r="S206" s="20">
        <v>3.5172046355354869</v>
      </c>
      <c r="T206" s="21">
        <v>9.334786219017861</v>
      </c>
      <c r="U206" s="22">
        <v>20.973442881906522</v>
      </c>
      <c r="V206" s="15">
        <v>70413880</v>
      </c>
      <c r="W206" s="17">
        <v>2.9785949704669763</v>
      </c>
      <c r="X206" s="16">
        <v>49158880</v>
      </c>
      <c r="Y206" s="17">
        <v>4.2664606846019524</v>
      </c>
      <c r="Z206" s="14">
        <f t="shared" si="6"/>
        <v>144</v>
      </c>
      <c r="AA206" s="14">
        <f t="shared" si="7"/>
        <v>23</v>
      </c>
    </row>
    <row r="207" spans="1:27" ht="29" x14ac:dyDescent="0.35">
      <c r="A207" s="6">
        <v>1125</v>
      </c>
      <c r="B207" s="4" t="s">
        <v>25</v>
      </c>
      <c r="C207" s="1" t="s">
        <v>29</v>
      </c>
      <c r="D207" s="1" t="s">
        <v>42</v>
      </c>
      <c r="E207" s="1" t="s">
        <v>192</v>
      </c>
      <c r="F207" s="4" t="s">
        <v>584</v>
      </c>
      <c r="G207" s="4" t="s">
        <v>584</v>
      </c>
      <c r="H207" s="23">
        <v>33.586854609313342</v>
      </c>
      <c r="I207" s="23">
        <v>52.108287864113734</v>
      </c>
      <c r="J207" s="24">
        <v>0</v>
      </c>
      <c r="K207" s="24">
        <v>0</v>
      </c>
      <c r="L207" s="18">
        <v>3.173719832971388</v>
      </c>
      <c r="M207" s="18">
        <v>3.2143144007937492</v>
      </c>
      <c r="N207" s="18">
        <v>0.59362677606837611</v>
      </c>
      <c r="O207" s="19">
        <v>0.60810967240113134</v>
      </c>
      <c r="P207" s="19">
        <v>40.080339251937623</v>
      </c>
      <c r="Q207" s="20">
        <v>35.862413587331886</v>
      </c>
      <c r="R207" s="20">
        <v>1.3960189867831874</v>
      </c>
      <c r="S207" s="20">
        <v>3.9841431813429478</v>
      </c>
      <c r="T207" s="21">
        <v>9.6777912460741415</v>
      </c>
      <c r="U207" s="22">
        <v>24.780934801527362</v>
      </c>
      <c r="V207" s="15">
        <v>67535200</v>
      </c>
      <c r="W207" s="17">
        <v>3.6693361093958949</v>
      </c>
      <c r="X207" s="16">
        <v>65021200</v>
      </c>
      <c r="Y207" s="17">
        <v>3.8112084676270759</v>
      </c>
      <c r="Z207" s="14">
        <f t="shared" si="6"/>
        <v>150</v>
      </c>
      <c r="AA207" s="14">
        <f t="shared" si="7"/>
        <v>24</v>
      </c>
    </row>
    <row r="208" spans="1:27" x14ac:dyDescent="0.35">
      <c r="A208" s="6">
        <v>1046</v>
      </c>
      <c r="B208" s="4" t="s">
        <v>25</v>
      </c>
      <c r="C208" s="1" t="s">
        <v>29</v>
      </c>
      <c r="D208" s="1" t="s">
        <v>82</v>
      </c>
      <c r="E208" s="1" t="s">
        <v>281</v>
      </c>
      <c r="F208" s="4" t="s">
        <v>584</v>
      </c>
      <c r="G208" s="4" t="s">
        <v>584</v>
      </c>
      <c r="H208" s="23">
        <v>0.55918067797947912</v>
      </c>
      <c r="I208" s="23">
        <v>0</v>
      </c>
      <c r="J208" s="24">
        <v>0</v>
      </c>
      <c r="K208" s="24">
        <v>0</v>
      </c>
      <c r="L208" s="18">
        <v>0</v>
      </c>
      <c r="M208" s="18">
        <v>0</v>
      </c>
      <c r="N208" s="18">
        <v>1.5501826603760684</v>
      </c>
      <c r="O208" s="19">
        <v>1.323335789094392</v>
      </c>
      <c r="P208" s="19">
        <v>9.19270995038368</v>
      </c>
      <c r="Q208" s="20">
        <v>25.981569475049504</v>
      </c>
      <c r="R208" s="20">
        <v>0</v>
      </c>
      <c r="S208" s="20">
        <v>0</v>
      </c>
      <c r="T208" s="21">
        <v>20.806458470488707</v>
      </c>
      <c r="U208" s="22">
        <v>5.6388621976797948</v>
      </c>
      <c r="V208" s="15">
        <v>15192922</v>
      </c>
      <c r="W208" s="17">
        <v>3.7115060537267257</v>
      </c>
      <c r="X208" s="16">
        <v>14822922</v>
      </c>
      <c r="Y208" s="17">
        <v>3.8041502192886094</v>
      </c>
      <c r="Z208" s="14">
        <f t="shared" si="6"/>
        <v>151</v>
      </c>
      <c r="AA208" s="14">
        <f t="shared" si="7"/>
        <v>25</v>
      </c>
    </row>
    <row r="209" spans="1:27" x14ac:dyDescent="0.35">
      <c r="A209" s="6">
        <v>1279</v>
      </c>
      <c r="B209" s="4" t="s">
        <v>25</v>
      </c>
      <c r="C209" s="1" t="s">
        <v>29</v>
      </c>
      <c r="D209" s="1" t="s">
        <v>52</v>
      </c>
      <c r="E209" s="1" t="s">
        <v>264</v>
      </c>
      <c r="F209" s="4" t="s">
        <v>584</v>
      </c>
      <c r="G209" s="4" t="s">
        <v>584</v>
      </c>
      <c r="H209" s="23">
        <v>2.9558917209944751</v>
      </c>
      <c r="I209" s="23">
        <v>4.4571965239138605</v>
      </c>
      <c r="J209" s="24">
        <v>0</v>
      </c>
      <c r="K209" s="24">
        <v>0</v>
      </c>
      <c r="L209" s="18">
        <v>0</v>
      </c>
      <c r="M209" s="18">
        <v>0</v>
      </c>
      <c r="N209" s="18">
        <v>1.3199721312820514</v>
      </c>
      <c r="O209" s="19">
        <v>1.1268132501940002</v>
      </c>
      <c r="P209" s="19">
        <v>6.5640263838488231</v>
      </c>
      <c r="Q209" s="20">
        <v>0</v>
      </c>
      <c r="R209" s="20">
        <v>0.15605630116777044</v>
      </c>
      <c r="S209" s="20">
        <v>0.47467407335780332</v>
      </c>
      <c r="T209" s="21">
        <v>27.249731885660182</v>
      </c>
      <c r="U209" s="22">
        <v>7.5483396816222701</v>
      </c>
      <c r="V209" s="15">
        <v>70023030</v>
      </c>
      <c r="W209" s="17">
        <v>1.0779795849483049</v>
      </c>
      <c r="X209" s="16">
        <v>20000030</v>
      </c>
      <c r="Y209" s="17">
        <v>3.7741641795648659</v>
      </c>
      <c r="Z209" s="14">
        <f t="shared" si="6"/>
        <v>152</v>
      </c>
      <c r="AA209" s="14">
        <f t="shared" si="7"/>
        <v>26</v>
      </c>
    </row>
    <row r="210" spans="1:27" ht="29" x14ac:dyDescent="0.35">
      <c r="A210" s="6">
        <v>1239</v>
      </c>
      <c r="B210" s="4" t="s">
        <v>25</v>
      </c>
      <c r="C210" s="1" t="s">
        <v>29</v>
      </c>
      <c r="D210" s="1" t="s">
        <v>42</v>
      </c>
      <c r="E210" s="1" t="s">
        <v>397</v>
      </c>
      <c r="F210" s="4"/>
      <c r="G210" s="4" t="s">
        <v>584</v>
      </c>
      <c r="H210" s="23">
        <v>0.43923472119179163</v>
      </c>
      <c r="I210" s="23">
        <v>0</v>
      </c>
      <c r="J210" s="24">
        <v>3.5906865991848718</v>
      </c>
      <c r="K210" s="24">
        <v>1.1143021712134018</v>
      </c>
      <c r="L210" s="18">
        <v>0.50791733668062844</v>
      </c>
      <c r="M210" s="18">
        <v>0.49083742854391776</v>
      </c>
      <c r="N210" s="18">
        <v>0.91324782235897439</v>
      </c>
      <c r="O210" s="19">
        <v>1.0394762359570047</v>
      </c>
      <c r="P210" s="19">
        <v>3.0958100557660786</v>
      </c>
      <c r="Q210" s="20">
        <v>0</v>
      </c>
      <c r="R210" s="20">
        <v>0</v>
      </c>
      <c r="S210" s="20">
        <v>0</v>
      </c>
      <c r="T210" s="21">
        <v>6.7686803990831885</v>
      </c>
      <c r="U210" s="22">
        <v>1.8647880437592452</v>
      </c>
      <c r="V210" s="15">
        <v>5428532</v>
      </c>
      <c r="W210" s="17">
        <v>3.4351608201982509</v>
      </c>
      <c r="X210" s="16">
        <v>5367532</v>
      </c>
      <c r="Y210" s="17">
        <v>3.4742001421868469</v>
      </c>
      <c r="Z210" s="14">
        <f t="shared" si="6"/>
        <v>162</v>
      </c>
      <c r="AA210" s="14">
        <f t="shared" si="7"/>
        <v>27</v>
      </c>
    </row>
    <row r="211" spans="1:27" ht="29" x14ac:dyDescent="0.35">
      <c r="A211" s="6">
        <v>1121</v>
      </c>
      <c r="B211" s="4" t="s">
        <v>25</v>
      </c>
      <c r="C211" s="1" t="s">
        <v>29</v>
      </c>
      <c r="D211" s="1" t="s">
        <v>42</v>
      </c>
      <c r="E211" s="1" t="s">
        <v>193</v>
      </c>
      <c r="F211" s="4" t="s">
        <v>584</v>
      </c>
      <c r="G211" s="4" t="s">
        <v>584</v>
      </c>
      <c r="H211" s="23">
        <v>34.357634423046569</v>
      </c>
      <c r="I211" s="23">
        <v>52.9080608773764</v>
      </c>
      <c r="J211" s="24">
        <v>0</v>
      </c>
      <c r="K211" s="24">
        <v>0</v>
      </c>
      <c r="L211" s="18">
        <v>5.0270031470712002</v>
      </c>
      <c r="M211" s="18">
        <v>5.1173580656340896</v>
      </c>
      <c r="N211" s="18">
        <v>0.85107333579487177</v>
      </c>
      <c r="O211" s="19">
        <v>0.96870803954425833</v>
      </c>
      <c r="P211" s="19">
        <v>39.956050616731766</v>
      </c>
      <c r="Q211" s="20">
        <v>2.7378904068609775</v>
      </c>
      <c r="R211" s="20">
        <v>0.87334755424665345</v>
      </c>
      <c r="S211" s="20">
        <v>12.637823850946619</v>
      </c>
      <c r="T211" s="21">
        <v>9.3494015532725374</v>
      </c>
      <c r="U211" s="22">
        <v>24.399631337600514</v>
      </c>
      <c r="V211" s="15">
        <v>114206700</v>
      </c>
      <c r="W211" s="17">
        <v>2.1364448265820233</v>
      </c>
      <c r="X211" s="16">
        <v>70727700</v>
      </c>
      <c r="Y211" s="17">
        <v>3.4497985001068203</v>
      </c>
      <c r="Z211" s="14">
        <f t="shared" si="6"/>
        <v>163</v>
      </c>
      <c r="AA211" s="14">
        <f t="shared" si="7"/>
        <v>28</v>
      </c>
    </row>
    <row r="212" spans="1:27" ht="29" x14ac:dyDescent="0.35">
      <c r="A212" s="6">
        <v>1216</v>
      </c>
      <c r="B212" s="4" t="s">
        <v>25</v>
      </c>
      <c r="C212" s="1" t="s">
        <v>29</v>
      </c>
      <c r="D212" s="1" t="s">
        <v>42</v>
      </c>
      <c r="E212" s="1" t="s">
        <v>195</v>
      </c>
      <c r="F212" s="4" t="s">
        <v>584</v>
      </c>
      <c r="G212" s="4" t="s">
        <v>584</v>
      </c>
      <c r="H212" s="23">
        <v>28.37571223825967</v>
      </c>
      <c r="I212" s="23">
        <v>43.679910724345632</v>
      </c>
      <c r="J212" s="24">
        <v>0</v>
      </c>
      <c r="K212" s="24">
        <v>0</v>
      </c>
      <c r="L212" s="18">
        <v>0.866967331796762</v>
      </c>
      <c r="M212" s="18">
        <v>0.84458075696225077</v>
      </c>
      <c r="N212" s="18">
        <v>1.0164018453333334</v>
      </c>
      <c r="O212" s="19">
        <v>0.86766609665526828</v>
      </c>
      <c r="P212" s="19">
        <v>39.587417586373185</v>
      </c>
      <c r="Q212" s="20">
        <v>73.269667514705475</v>
      </c>
      <c r="R212" s="20">
        <v>1.7728329912106426</v>
      </c>
      <c r="S212" s="20">
        <v>0</v>
      </c>
      <c r="T212" s="21">
        <v>15.964382953893614</v>
      </c>
      <c r="U212" s="22">
        <v>23.777820834800185</v>
      </c>
      <c r="V212" s="15">
        <v>96120580</v>
      </c>
      <c r="W212" s="17">
        <v>2.4737492048841347</v>
      </c>
      <c r="X212" s="16">
        <v>69950580</v>
      </c>
      <c r="Y212" s="17">
        <v>3.3992314052006694</v>
      </c>
      <c r="Z212" s="14">
        <f t="shared" si="6"/>
        <v>167</v>
      </c>
      <c r="AA212" s="14">
        <f t="shared" si="7"/>
        <v>29</v>
      </c>
    </row>
    <row r="213" spans="1:27" ht="29" x14ac:dyDescent="0.35">
      <c r="A213" s="6">
        <v>1293</v>
      </c>
      <c r="B213" s="4" t="s">
        <v>25</v>
      </c>
      <c r="C213" s="1" t="s">
        <v>29</v>
      </c>
      <c r="D213" s="1" t="s">
        <v>40</v>
      </c>
      <c r="E213" s="1" t="s">
        <v>183</v>
      </c>
      <c r="F213" s="4" t="s">
        <v>584</v>
      </c>
      <c r="G213" s="4" t="s">
        <v>584</v>
      </c>
      <c r="H213" s="23">
        <v>65.479079044799889</v>
      </c>
      <c r="I213" s="23">
        <v>100</v>
      </c>
      <c r="J213" s="24">
        <v>15.610357842218976</v>
      </c>
      <c r="K213" s="24">
        <v>1.8106733057879467</v>
      </c>
      <c r="L213" s="18">
        <v>6.8137812068287475</v>
      </c>
      <c r="M213" s="18">
        <v>6.7864447259375735</v>
      </c>
      <c r="N213" s="18">
        <v>2.5963924283076922</v>
      </c>
      <c r="O213" s="19">
        <v>8.8599949582657125</v>
      </c>
      <c r="P213" s="19">
        <v>32.752195929375326</v>
      </c>
      <c r="Q213" s="20">
        <v>15.262340578907278</v>
      </c>
      <c r="R213" s="20">
        <v>17.729317267518173</v>
      </c>
      <c r="S213" s="20">
        <v>3.2279818540736196</v>
      </c>
      <c r="T213" s="21">
        <v>0</v>
      </c>
      <c r="U213" s="22">
        <v>41.311096739987285</v>
      </c>
      <c r="V213" s="15">
        <v>126027000</v>
      </c>
      <c r="W213" s="17">
        <v>3.2779560522735034</v>
      </c>
      <c r="X213" s="16">
        <v>124027000</v>
      </c>
      <c r="Y213" s="17">
        <v>3.3308148016147521</v>
      </c>
      <c r="Z213" s="14">
        <f t="shared" si="6"/>
        <v>170</v>
      </c>
      <c r="AA213" s="14">
        <f t="shared" si="7"/>
        <v>30</v>
      </c>
    </row>
    <row r="214" spans="1:27" ht="29" x14ac:dyDescent="0.35">
      <c r="A214" s="6">
        <v>1213</v>
      </c>
      <c r="B214" s="4" t="s">
        <v>25</v>
      </c>
      <c r="C214" s="1" t="s">
        <v>29</v>
      </c>
      <c r="D214" s="1" t="s">
        <v>42</v>
      </c>
      <c r="E214" s="1" t="s">
        <v>284</v>
      </c>
      <c r="F214" s="4" t="s">
        <v>584</v>
      </c>
      <c r="G214" s="4" t="s">
        <v>584</v>
      </c>
      <c r="H214" s="23">
        <v>0.81816138259668514</v>
      </c>
      <c r="I214" s="23">
        <v>1.0150965168333843</v>
      </c>
      <c r="J214" s="24">
        <v>0</v>
      </c>
      <c r="K214" s="24">
        <v>0</v>
      </c>
      <c r="L214" s="18">
        <v>0.23860957830512178</v>
      </c>
      <c r="M214" s="18">
        <v>0.2421146708634426</v>
      </c>
      <c r="N214" s="18">
        <v>0.34725821005128205</v>
      </c>
      <c r="O214" s="19">
        <v>0.39525597351754405</v>
      </c>
      <c r="P214" s="19">
        <v>8.8631930591713424</v>
      </c>
      <c r="Q214" s="20">
        <v>41.662617953505098</v>
      </c>
      <c r="R214" s="20">
        <v>2.5593835301424419</v>
      </c>
      <c r="S214" s="20">
        <v>2.2383679565555741</v>
      </c>
      <c r="T214" s="21">
        <v>15.37472902806034</v>
      </c>
      <c r="U214" s="22">
        <v>5.287363386565314</v>
      </c>
      <c r="V214" s="15">
        <v>16587180</v>
      </c>
      <c r="W214" s="17">
        <v>3.1876204313001448</v>
      </c>
      <c r="X214" s="16">
        <v>16587180</v>
      </c>
      <c r="Y214" s="17">
        <v>3.1876204313001448</v>
      </c>
      <c r="Z214" s="14">
        <f t="shared" si="6"/>
        <v>173</v>
      </c>
      <c r="AA214" s="14">
        <f t="shared" si="7"/>
        <v>31</v>
      </c>
    </row>
    <row r="215" spans="1:27" ht="29" x14ac:dyDescent="0.35">
      <c r="A215" s="6">
        <v>1240</v>
      </c>
      <c r="B215" s="4" t="s">
        <v>25</v>
      </c>
      <c r="C215" s="1" t="s">
        <v>29</v>
      </c>
      <c r="D215" s="1" t="s">
        <v>42</v>
      </c>
      <c r="E215" s="1" t="s">
        <v>185</v>
      </c>
      <c r="F215" s="4" t="s">
        <v>584</v>
      </c>
      <c r="G215" s="4" t="s">
        <v>584</v>
      </c>
      <c r="H215" s="23">
        <v>45.26885103078137</v>
      </c>
      <c r="I215" s="23">
        <v>69.777734567126842</v>
      </c>
      <c r="J215" s="24">
        <v>5.4316742199533863</v>
      </c>
      <c r="K215" s="24">
        <v>0.41969566398161218</v>
      </c>
      <c r="L215" s="18">
        <v>0</v>
      </c>
      <c r="M215" s="18">
        <v>0</v>
      </c>
      <c r="N215" s="18">
        <v>1.7644697600000001</v>
      </c>
      <c r="O215" s="19">
        <v>1.2050120501883739</v>
      </c>
      <c r="P215" s="19">
        <v>55.550554077506817</v>
      </c>
      <c r="Q215" s="20">
        <v>50.991492140837423</v>
      </c>
      <c r="R215" s="20">
        <v>7.4893255125421634</v>
      </c>
      <c r="S215" s="20">
        <v>4.9209176558178305</v>
      </c>
      <c r="T215" s="21">
        <v>16.364274305181773</v>
      </c>
      <c r="U215" s="22">
        <v>33.849180462757559</v>
      </c>
      <c r="V215" s="15">
        <v>112052610</v>
      </c>
      <c r="W215" s="17">
        <v>3.0208292749948047</v>
      </c>
      <c r="X215" s="16">
        <v>112052610</v>
      </c>
      <c r="Y215" s="17">
        <v>3.0208292749948047</v>
      </c>
      <c r="Z215" s="14">
        <f t="shared" si="6"/>
        <v>178</v>
      </c>
      <c r="AA215" s="14">
        <f t="shared" si="7"/>
        <v>32</v>
      </c>
    </row>
    <row r="216" spans="1:27" ht="43.5" x14ac:dyDescent="0.35">
      <c r="A216" s="6">
        <v>1225</v>
      </c>
      <c r="B216" s="4" t="s">
        <v>25</v>
      </c>
      <c r="C216" s="1" t="s">
        <v>29</v>
      </c>
      <c r="D216" s="1" t="s">
        <v>42</v>
      </c>
      <c r="E216" s="1" t="s">
        <v>203</v>
      </c>
      <c r="F216" s="4" t="s">
        <v>584</v>
      </c>
      <c r="G216" s="4" t="s">
        <v>584</v>
      </c>
      <c r="H216" s="23">
        <v>26.057930467837412</v>
      </c>
      <c r="I216" s="23">
        <v>40.080932164663629</v>
      </c>
      <c r="J216" s="24">
        <v>0</v>
      </c>
      <c r="K216" s="24">
        <v>0</v>
      </c>
      <c r="L216" s="18">
        <v>1.0265768909935897</v>
      </c>
      <c r="M216" s="18">
        <v>1.0061375225167366</v>
      </c>
      <c r="N216" s="18">
        <v>0.72270425066666666</v>
      </c>
      <c r="O216" s="19">
        <v>0.82259587792131994</v>
      </c>
      <c r="P216" s="19">
        <v>29.361204285292597</v>
      </c>
      <c r="Q216" s="20">
        <v>1.2931154905942672</v>
      </c>
      <c r="R216" s="20">
        <v>3.3049779025433002</v>
      </c>
      <c r="S216" s="20">
        <v>4.8121748230562931</v>
      </c>
      <c r="T216" s="21">
        <v>5.1139444874883706</v>
      </c>
      <c r="U216" s="22">
        <v>17.677445163329853</v>
      </c>
      <c r="V216" s="15">
        <v>90964300</v>
      </c>
      <c r="W216" s="17">
        <v>1.9433387783262064</v>
      </c>
      <c r="X216" s="16">
        <v>60275600</v>
      </c>
      <c r="Y216" s="17">
        <v>2.9327696718622218</v>
      </c>
      <c r="Z216" s="14">
        <f t="shared" si="6"/>
        <v>181</v>
      </c>
      <c r="AA216" s="14">
        <f t="shared" si="7"/>
        <v>33</v>
      </c>
    </row>
    <row r="217" spans="1:27" ht="29" x14ac:dyDescent="0.35">
      <c r="A217" s="6">
        <v>1126</v>
      </c>
      <c r="B217" s="4" t="s">
        <v>25</v>
      </c>
      <c r="C217" s="1" t="s">
        <v>29</v>
      </c>
      <c r="D217" s="1" t="s">
        <v>42</v>
      </c>
      <c r="E217" s="1" t="s">
        <v>220</v>
      </c>
      <c r="F217" s="4" t="s">
        <v>584</v>
      </c>
      <c r="G217" s="4" t="s">
        <v>584</v>
      </c>
      <c r="H217" s="23">
        <v>1.1910227750591948</v>
      </c>
      <c r="I217" s="23">
        <v>27.359825431883994</v>
      </c>
      <c r="J217" s="24">
        <v>15.06262598810603</v>
      </c>
      <c r="K217" s="24">
        <v>2.8442235302879371</v>
      </c>
      <c r="L217" s="18">
        <v>2.4237364526104197</v>
      </c>
      <c r="M217" s="18">
        <v>2.4615282973517272</v>
      </c>
      <c r="N217" s="18">
        <v>4.1272502044444446</v>
      </c>
      <c r="O217" s="19">
        <v>3.5232866717548514</v>
      </c>
      <c r="P217" s="19">
        <v>19.789110460571447</v>
      </c>
      <c r="Q217" s="20">
        <v>42.528045575866365</v>
      </c>
      <c r="R217" s="20">
        <v>0.39199155012172188</v>
      </c>
      <c r="S217" s="20">
        <v>0.94739818524807085</v>
      </c>
      <c r="T217" s="21">
        <v>10.980507483961686</v>
      </c>
      <c r="U217" s="22">
        <v>11.93836833834923</v>
      </c>
      <c r="V217" s="15">
        <v>82808000</v>
      </c>
      <c r="W217" s="17">
        <v>1.4416926309474001</v>
      </c>
      <c r="X217" s="16">
        <v>41057000</v>
      </c>
      <c r="Y217" s="17">
        <v>2.9077546674986556</v>
      </c>
      <c r="Z217" s="14">
        <f t="shared" si="6"/>
        <v>183</v>
      </c>
      <c r="AA217" s="14">
        <f t="shared" si="7"/>
        <v>34</v>
      </c>
    </row>
    <row r="218" spans="1:27" x14ac:dyDescent="0.35">
      <c r="A218" s="6">
        <v>1223</v>
      </c>
      <c r="B218" s="4" t="s">
        <v>25</v>
      </c>
      <c r="C218" s="1" t="s">
        <v>29</v>
      </c>
      <c r="D218" s="1" t="s">
        <v>42</v>
      </c>
      <c r="E218" s="1" t="s">
        <v>339</v>
      </c>
      <c r="F218" s="4" t="s">
        <v>584</v>
      </c>
      <c r="G218" s="4" t="s">
        <v>584</v>
      </c>
      <c r="H218" s="23">
        <v>2.6561585960350866</v>
      </c>
      <c r="I218" s="23">
        <v>7.6275887497819488</v>
      </c>
      <c r="J218" s="24">
        <v>10.041750658737353</v>
      </c>
      <c r="K218" s="24">
        <v>6.6106064641493987</v>
      </c>
      <c r="L218" s="18">
        <v>0.14082927174019463</v>
      </c>
      <c r="M218" s="18">
        <v>0.1422877950934108</v>
      </c>
      <c r="N218" s="18">
        <v>0</v>
      </c>
      <c r="O218" s="19">
        <v>0</v>
      </c>
      <c r="P218" s="19">
        <v>5.0852947006881308</v>
      </c>
      <c r="Q218" s="20">
        <v>0</v>
      </c>
      <c r="R218" s="20">
        <v>0</v>
      </c>
      <c r="S218" s="20">
        <v>0.27970766305092082</v>
      </c>
      <c r="T218" s="21">
        <v>0.2429527908913009</v>
      </c>
      <c r="U218" s="22">
        <v>3.0527477190335977</v>
      </c>
      <c r="V218" s="15">
        <v>12063063</v>
      </c>
      <c r="W218" s="17">
        <v>2.5306571962971574</v>
      </c>
      <c r="X218" s="16">
        <v>10835063</v>
      </c>
      <c r="Y218" s="17">
        <v>2.8174711296404991</v>
      </c>
      <c r="Z218" s="14">
        <f t="shared" si="6"/>
        <v>188</v>
      </c>
      <c r="AA218" s="14">
        <f t="shared" si="7"/>
        <v>35</v>
      </c>
    </row>
    <row r="219" spans="1:27" ht="29" x14ac:dyDescent="0.35">
      <c r="A219" s="6">
        <v>1300</v>
      </c>
      <c r="B219" s="4" t="s">
        <v>25</v>
      </c>
      <c r="C219" s="1" t="s">
        <v>29</v>
      </c>
      <c r="D219" s="1" t="s">
        <v>40</v>
      </c>
      <c r="E219" s="1" t="s">
        <v>226</v>
      </c>
      <c r="F219" s="4" t="s">
        <v>584</v>
      </c>
      <c r="G219" s="4" t="s">
        <v>584</v>
      </c>
      <c r="H219" s="23">
        <v>1.0165796757851835</v>
      </c>
      <c r="I219" s="23">
        <v>21.561431689987156</v>
      </c>
      <c r="J219" s="24">
        <v>4.9295866870165188</v>
      </c>
      <c r="K219" s="24">
        <v>1.3636319211037069</v>
      </c>
      <c r="L219" s="18">
        <v>21.651123664950976</v>
      </c>
      <c r="M219" s="18">
        <v>21.925484469776208</v>
      </c>
      <c r="N219" s="18">
        <v>2.4157733712820515</v>
      </c>
      <c r="O219" s="19">
        <v>2.4747117425115839</v>
      </c>
      <c r="P219" s="19">
        <v>18.687638287705798</v>
      </c>
      <c r="Q219" s="20">
        <v>0</v>
      </c>
      <c r="R219" s="20">
        <v>0</v>
      </c>
      <c r="S219" s="20">
        <v>0.5471042973781477</v>
      </c>
      <c r="T219" s="21">
        <v>10.592465165374279</v>
      </c>
      <c r="U219" s="22">
        <v>11.098303465138624</v>
      </c>
      <c r="V219" s="15">
        <v>40598500</v>
      </c>
      <c r="W219" s="17">
        <v>2.7336732798351231</v>
      </c>
      <c r="X219" s="16">
        <v>40598500</v>
      </c>
      <c r="Y219" s="17">
        <v>2.7336732798351231</v>
      </c>
      <c r="Z219" s="14">
        <f t="shared" si="6"/>
        <v>191</v>
      </c>
      <c r="AA219" s="14">
        <f t="shared" si="7"/>
        <v>36</v>
      </c>
    </row>
    <row r="220" spans="1:27" ht="29" x14ac:dyDescent="0.35">
      <c r="A220" s="6">
        <v>1680</v>
      </c>
      <c r="B220" s="4" t="s">
        <v>25</v>
      </c>
      <c r="C220" s="1" t="s">
        <v>29</v>
      </c>
      <c r="D220" s="1" t="s">
        <v>42</v>
      </c>
      <c r="E220" s="1" t="s">
        <v>304</v>
      </c>
      <c r="F220" s="4" t="s">
        <v>584</v>
      </c>
      <c r="G220" s="4" t="s">
        <v>584</v>
      </c>
      <c r="H220" s="23">
        <v>3.1506800108524073</v>
      </c>
      <c r="I220" s="23">
        <v>4.7986380795759986</v>
      </c>
      <c r="J220" s="24">
        <v>0</v>
      </c>
      <c r="K220" s="24">
        <v>0</v>
      </c>
      <c r="L220" s="18">
        <v>0.39726181578147524</v>
      </c>
      <c r="M220" s="18">
        <v>0.40317346144645461</v>
      </c>
      <c r="N220" s="18">
        <v>0.17134206974358973</v>
      </c>
      <c r="O220" s="19">
        <v>0.1950248392140598</v>
      </c>
      <c r="P220" s="19">
        <v>6.8616690786926027</v>
      </c>
      <c r="Q220" s="20">
        <v>2.2208629420739401</v>
      </c>
      <c r="R220" s="20">
        <v>0</v>
      </c>
      <c r="S220" s="20">
        <v>0.61584009252791594</v>
      </c>
      <c r="T220" s="21">
        <v>9.5930195600514683</v>
      </c>
      <c r="U220" s="22">
        <v>4.1858084967955493</v>
      </c>
      <c r="V220" s="15">
        <v>41291800</v>
      </c>
      <c r="W220" s="17">
        <v>1.0137142233556178</v>
      </c>
      <c r="X220" s="16">
        <v>21017800</v>
      </c>
      <c r="Y220" s="17">
        <v>1.9915540621737526</v>
      </c>
      <c r="Z220" s="14">
        <f t="shared" si="6"/>
        <v>228</v>
      </c>
      <c r="AA220" s="14">
        <f t="shared" si="7"/>
        <v>37</v>
      </c>
    </row>
    <row r="221" spans="1:27" ht="29" x14ac:dyDescent="0.35">
      <c r="A221" s="6">
        <v>1304</v>
      </c>
      <c r="B221" s="4" t="s">
        <v>25</v>
      </c>
      <c r="C221" s="1" t="s">
        <v>29</v>
      </c>
      <c r="D221" s="1" t="s">
        <v>40</v>
      </c>
      <c r="E221" s="1" t="s">
        <v>246</v>
      </c>
      <c r="F221" s="4" t="s">
        <v>584</v>
      </c>
      <c r="G221" s="4" t="s">
        <v>584</v>
      </c>
      <c r="H221" s="23">
        <v>22.209358195707608</v>
      </c>
      <c r="I221" s="23">
        <v>8.401169541872461</v>
      </c>
      <c r="J221" s="24">
        <v>15.03219644065531</v>
      </c>
      <c r="K221" s="24">
        <v>2.1364252725310537</v>
      </c>
      <c r="L221" s="18">
        <v>5.206293104983752</v>
      </c>
      <c r="M221" s="18">
        <v>5.1633086110934459</v>
      </c>
      <c r="N221" s="18">
        <v>1.741597202871795</v>
      </c>
      <c r="O221" s="19">
        <v>4.1869625316551469</v>
      </c>
      <c r="P221" s="19">
        <v>12.055865592156211</v>
      </c>
      <c r="Q221" s="20">
        <v>0</v>
      </c>
      <c r="R221" s="20">
        <v>4.4500020813009131</v>
      </c>
      <c r="S221" s="20">
        <v>2.4578295909321506</v>
      </c>
      <c r="T221" s="21">
        <v>0</v>
      </c>
      <c r="U221" s="22">
        <v>8.873517560565567</v>
      </c>
      <c r="V221" s="15">
        <v>53563700</v>
      </c>
      <c r="W221" s="17">
        <v>1.6566289409741239</v>
      </c>
      <c r="X221" s="16">
        <v>53563700</v>
      </c>
      <c r="Y221" s="17">
        <v>1.6566289409741239</v>
      </c>
      <c r="Z221" s="14">
        <f t="shared" si="6"/>
        <v>245</v>
      </c>
      <c r="AA221" s="14">
        <f t="shared" si="7"/>
        <v>38</v>
      </c>
    </row>
    <row r="222" spans="1:27" ht="29" x14ac:dyDescent="0.35">
      <c r="A222" s="6">
        <v>1116</v>
      </c>
      <c r="B222" s="4" t="s">
        <v>25</v>
      </c>
      <c r="C222" s="1" t="s">
        <v>29</v>
      </c>
      <c r="D222" s="1" t="s">
        <v>41</v>
      </c>
      <c r="E222" s="1" t="s">
        <v>249</v>
      </c>
      <c r="F222" s="4" t="s">
        <v>584</v>
      </c>
      <c r="G222" s="4" t="s">
        <v>584</v>
      </c>
      <c r="H222" s="23">
        <v>1.4464831254932913</v>
      </c>
      <c r="I222" s="23">
        <v>1.5072645249950254</v>
      </c>
      <c r="J222" s="24">
        <v>0.45095961620548447</v>
      </c>
      <c r="K222" s="24">
        <v>1.7766550159443923</v>
      </c>
      <c r="L222" s="18">
        <v>1.2503918439850885</v>
      </c>
      <c r="M222" s="18">
        <v>1.2552770616800544</v>
      </c>
      <c r="N222" s="18">
        <v>1.6278813538461538</v>
      </c>
      <c r="O222" s="19">
        <v>1.3896643995627187</v>
      </c>
      <c r="P222" s="19">
        <v>14.173826358717955</v>
      </c>
      <c r="Q222" s="20">
        <v>5.005764520239361</v>
      </c>
      <c r="R222" s="20">
        <v>0</v>
      </c>
      <c r="S222" s="20">
        <v>5.3851136030613875E-4</v>
      </c>
      <c r="T222" s="21">
        <v>33.132373094005125</v>
      </c>
      <c r="U222" s="22">
        <v>8.4741410830239055</v>
      </c>
      <c r="V222" s="15">
        <v>71934200</v>
      </c>
      <c r="W222" s="17">
        <v>1.1780406375581998</v>
      </c>
      <c r="X222" s="16">
        <v>52100000</v>
      </c>
      <c r="Y222" s="17">
        <v>1.6265146032675442</v>
      </c>
      <c r="Z222" s="14">
        <f t="shared" si="6"/>
        <v>246</v>
      </c>
      <c r="AA222" s="14">
        <f t="shared" si="7"/>
        <v>39</v>
      </c>
    </row>
    <row r="223" spans="1:27" ht="29" x14ac:dyDescent="0.35">
      <c r="A223" s="6">
        <v>1115</v>
      </c>
      <c r="B223" s="4" t="s">
        <v>25</v>
      </c>
      <c r="C223" s="1" t="s">
        <v>29</v>
      </c>
      <c r="D223" s="1" t="s">
        <v>41</v>
      </c>
      <c r="E223" s="1" t="s">
        <v>214</v>
      </c>
      <c r="F223" s="4" t="s">
        <v>584</v>
      </c>
      <c r="G223" s="4" t="s">
        <v>584</v>
      </c>
      <c r="H223" s="23">
        <v>4.3112223707282453</v>
      </c>
      <c r="I223" s="23">
        <v>14.160645516925598</v>
      </c>
      <c r="J223" s="24">
        <v>62.152350668094073</v>
      </c>
      <c r="K223" s="24">
        <v>2.7971879903606314</v>
      </c>
      <c r="L223" s="18">
        <v>5.3167245515758221</v>
      </c>
      <c r="M223" s="18">
        <v>5.3282751747350456</v>
      </c>
      <c r="N223" s="18">
        <v>13.722975005128205</v>
      </c>
      <c r="O223" s="19">
        <v>11.714815564204788</v>
      </c>
      <c r="P223" s="19">
        <v>20.522170645411325</v>
      </c>
      <c r="Q223" s="20">
        <v>2.4294701879302969</v>
      </c>
      <c r="R223" s="20">
        <v>0</v>
      </c>
      <c r="S223" s="20">
        <v>10.700418872323176</v>
      </c>
      <c r="T223" s="21">
        <v>23.846324516753448</v>
      </c>
      <c r="U223" s="22">
        <v>13.390953964413839</v>
      </c>
      <c r="V223" s="15">
        <v>214772900</v>
      </c>
      <c r="W223" s="17">
        <v>0.62349365140638502</v>
      </c>
      <c r="X223" s="16">
        <v>90000000</v>
      </c>
      <c r="Y223" s="17">
        <v>1.48788377382376</v>
      </c>
      <c r="Z223" s="14">
        <f t="shared" si="6"/>
        <v>255</v>
      </c>
      <c r="AA223" s="14">
        <f t="shared" si="7"/>
        <v>40</v>
      </c>
    </row>
    <row r="224" spans="1:27" x14ac:dyDescent="0.35">
      <c r="A224" s="6">
        <v>1007</v>
      </c>
      <c r="B224" s="4" t="s">
        <v>25</v>
      </c>
      <c r="C224" s="1" t="s">
        <v>29</v>
      </c>
      <c r="D224" s="1" t="s">
        <v>41</v>
      </c>
      <c r="E224" s="1" t="s">
        <v>209</v>
      </c>
      <c r="F224" s="4" t="s">
        <v>584</v>
      </c>
      <c r="G224" s="4" t="s">
        <v>584</v>
      </c>
      <c r="H224" s="23">
        <v>4.5641020720205212</v>
      </c>
      <c r="I224" s="23">
        <v>3.1617486673076481E-4</v>
      </c>
      <c r="J224" s="24">
        <v>0.72994699928031193</v>
      </c>
      <c r="K224" s="24">
        <v>0</v>
      </c>
      <c r="L224" s="18">
        <v>31.022780786179297</v>
      </c>
      <c r="M224" s="18">
        <v>31.224171112106976</v>
      </c>
      <c r="N224" s="18">
        <v>15.815979009230769</v>
      </c>
      <c r="O224" s="19">
        <v>14.851692485802648</v>
      </c>
      <c r="P224" s="19">
        <v>22.268521383113157</v>
      </c>
      <c r="Q224" s="20">
        <v>3.0738326325825782</v>
      </c>
      <c r="R224" s="20">
        <v>0</v>
      </c>
      <c r="S224" s="20">
        <v>2.8240218235356775E-3</v>
      </c>
      <c r="T224" s="21">
        <v>38.201276209479204</v>
      </c>
      <c r="U224" s="22">
        <v>14.855255384447259</v>
      </c>
      <c r="V224" s="15">
        <v>324635300</v>
      </c>
      <c r="W224" s="17">
        <v>0.45759827672613729</v>
      </c>
      <c r="X224" s="16">
        <v>101561367</v>
      </c>
      <c r="Y224" s="17">
        <v>1.4626876166847242</v>
      </c>
      <c r="Z224" s="14">
        <f t="shared" si="6"/>
        <v>258</v>
      </c>
      <c r="AA224" s="14">
        <f t="shared" si="7"/>
        <v>41</v>
      </c>
    </row>
    <row r="225" spans="1:27" ht="29" x14ac:dyDescent="0.35">
      <c r="A225" s="6">
        <v>1532</v>
      </c>
      <c r="B225" s="4" t="s">
        <v>25</v>
      </c>
      <c r="C225" s="1" t="s">
        <v>29</v>
      </c>
      <c r="D225" s="1" t="s">
        <v>40</v>
      </c>
      <c r="E225" s="1" t="s">
        <v>305</v>
      </c>
      <c r="F225" s="4" t="s">
        <v>584</v>
      </c>
      <c r="G225" s="4" t="s">
        <v>584</v>
      </c>
      <c r="H225" s="23">
        <v>1.1547336659431728</v>
      </c>
      <c r="I225" s="23">
        <v>1.5380250255051278</v>
      </c>
      <c r="J225" s="24">
        <v>0</v>
      </c>
      <c r="K225" s="24">
        <v>0</v>
      </c>
      <c r="L225" s="18">
        <v>11.374854728335933</v>
      </c>
      <c r="M225" s="18">
        <v>11.534126699962059</v>
      </c>
      <c r="N225" s="18">
        <v>0.58269416683760689</v>
      </c>
      <c r="O225" s="19">
        <v>0.5969103369165627</v>
      </c>
      <c r="P225" s="19">
        <v>7.0326537254648933</v>
      </c>
      <c r="Q225" s="20">
        <v>0</v>
      </c>
      <c r="R225" s="20">
        <v>0</v>
      </c>
      <c r="S225" s="20">
        <v>0</v>
      </c>
      <c r="T225" s="21">
        <v>9.0021626900947531</v>
      </c>
      <c r="U225" s="22">
        <v>4.1750229982681146</v>
      </c>
      <c r="V225" s="15">
        <v>35962000</v>
      </c>
      <c r="W225" s="17">
        <v>1.1609540621400687</v>
      </c>
      <c r="X225" s="16">
        <v>35962000</v>
      </c>
      <c r="Y225" s="17">
        <v>1.1609540621400687</v>
      </c>
      <c r="Z225" s="14">
        <f t="shared" si="6"/>
        <v>273</v>
      </c>
      <c r="AA225" s="14">
        <f t="shared" si="7"/>
        <v>42</v>
      </c>
    </row>
    <row r="226" spans="1:27" x14ac:dyDescent="0.35">
      <c r="A226" s="6">
        <v>1436</v>
      </c>
      <c r="B226" s="4" t="s">
        <v>25</v>
      </c>
      <c r="C226" s="1" t="s">
        <v>29</v>
      </c>
      <c r="D226" s="1" t="s">
        <v>47</v>
      </c>
      <c r="E226" s="1" t="s">
        <v>197</v>
      </c>
      <c r="F226" s="4" t="s">
        <v>584</v>
      </c>
      <c r="G226" s="4" t="s">
        <v>584</v>
      </c>
      <c r="H226" s="23">
        <v>26.456434167324389</v>
      </c>
      <c r="I226" s="23">
        <v>39.649669947511995</v>
      </c>
      <c r="J226" s="24">
        <v>45.066159774515214</v>
      </c>
      <c r="K226" s="24">
        <v>1.9646139163632805</v>
      </c>
      <c r="L226" s="18">
        <v>5.3766696730128452</v>
      </c>
      <c r="M226" s="18">
        <v>5.4148924090862112</v>
      </c>
      <c r="N226" s="18">
        <v>3.5440740923076923</v>
      </c>
      <c r="O226" s="19">
        <v>3.0254499714344725</v>
      </c>
      <c r="P226" s="19">
        <v>31.149746455190858</v>
      </c>
      <c r="Q226" s="20">
        <v>6.1094377377866289</v>
      </c>
      <c r="R226" s="20">
        <v>0</v>
      </c>
      <c r="S226" s="20">
        <v>12.228366929668374</v>
      </c>
      <c r="T226" s="21">
        <v>12.665264993211753</v>
      </c>
      <c r="U226" s="22">
        <v>21.349691655127021</v>
      </c>
      <c r="V226" s="15">
        <v>191733000</v>
      </c>
      <c r="W226" s="17">
        <v>1.1135115840844831</v>
      </c>
      <c r="X226" s="16">
        <v>184110000</v>
      </c>
      <c r="Y226" s="17">
        <v>1.1596160803393092</v>
      </c>
      <c r="Z226" s="14">
        <f t="shared" si="6"/>
        <v>274</v>
      </c>
      <c r="AA226" s="14">
        <f t="shared" si="7"/>
        <v>43</v>
      </c>
    </row>
    <row r="227" spans="1:27" x14ac:dyDescent="0.35">
      <c r="A227" s="6">
        <v>1295</v>
      </c>
      <c r="B227" s="4" t="s">
        <v>25</v>
      </c>
      <c r="C227" s="1" t="s">
        <v>29</v>
      </c>
      <c r="D227" s="1" t="s">
        <v>40</v>
      </c>
      <c r="E227" s="1" t="s">
        <v>430</v>
      </c>
      <c r="F227" s="4" t="s">
        <v>584</v>
      </c>
      <c r="G227" s="4" t="s">
        <v>584</v>
      </c>
      <c r="H227" s="23">
        <v>1.5806024111271177</v>
      </c>
      <c r="I227" s="23">
        <v>1.0114109198893244</v>
      </c>
      <c r="J227" s="24">
        <v>2.3126456062546632</v>
      </c>
      <c r="K227" s="24">
        <v>0.62628394565464895</v>
      </c>
      <c r="L227" s="18">
        <v>3.281264058279</v>
      </c>
      <c r="M227" s="18">
        <v>3.331425949810281</v>
      </c>
      <c r="N227" s="18">
        <v>1.2274899716923078</v>
      </c>
      <c r="O227" s="19">
        <v>1.3971526941655801</v>
      </c>
      <c r="P227" s="19">
        <v>2.1448786484288256</v>
      </c>
      <c r="Q227" s="20">
        <v>0.58381864392541571</v>
      </c>
      <c r="R227" s="20">
        <v>0.68450080337005681</v>
      </c>
      <c r="S227" s="20">
        <v>0.76058408959757151</v>
      </c>
      <c r="T227" s="21">
        <v>0</v>
      </c>
      <c r="U227" s="22">
        <v>1.2978244565437791</v>
      </c>
      <c r="V227" s="15">
        <v>28254600</v>
      </c>
      <c r="W227" s="17">
        <v>0.45933209337374409</v>
      </c>
      <c r="X227" s="16">
        <v>11967900</v>
      </c>
      <c r="Y227" s="17">
        <v>1.084421207182362</v>
      </c>
      <c r="Z227" s="14">
        <f t="shared" si="6"/>
        <v>276</v>
      </c>
      <c r="AA227" s="14">
        <f t="shared" si="7"/>
        <v>44</v>
      </c>
    </row>
    <row r="228" spans="1:27" ht="29" x14ac:dyDescent="0.35">
      <c r="A228" s="6">
        <v>1292</v>
      </c>
      <c r="B228" s="4" t="s">
        <v>25</v>
      </c>
      <c r="C228" s="1" t="s">
        <v>29</v>
      </c>
      <c r="D228" s="1" t="s">
        <v>40</v>
      </c>
      <c r="E228" s="1" t="s">
        <v>431</v>
      </c>
      <c r="F228" s="4" t="s">
        <v>584</v>
      </c>
      <c r="G228" s="4" t="s">
        <v>584</v>
      </c>
      <c r="H228" s="23">
        <v>0.22776845461720599</v>
      </c>
      <c r="I228" s="23">
        <v>11.594729637968364</v>
      </c>
      <c r="J228" s="24">
        <v>5.1730230666222727</v>
      </c>
      <c r="K228" s="24">
        <v>2.2667973456095747</v>
      </c>
      <c r="L228" s="18">
        <v>0.15613497717550504</v>
      </c>
      <c r="M228" s="18">
        <v>0.1572270442376256</v>
      </c>
      <c r="N228" s="18">
        <v>0.47357149866666665</v>
      </c>
      <c r="O228" s="19">
        <v>0.53902818801033725</v>
      </c>
      <c r="P228" s="19">
        <v>5.1191837497801398</v>
      </c>
      <c r="Q228" s="20">
        <v>1.7050404968001238</v>
      </c>
      <c r="R228" s="20">
        <v>0</v>
      </c>
      <c r="S228" s="20">
        <v>0.32889851299648309</v>
      </c>
      <c r="T228" s="21">
        <v>4.1405589302359873</v>
      </c>
      <c r="U228" s="22">
        <v>4.0444962683411632</v>
      </c>
      <c r="V228" s="15">
        <v>53939800</v>
      </c>
      <c r="W228" s="17">
        <v>0.74981669719597832</v>
      </c>
      <c r="X228" s="16">
        <v>47548800</v>
      </c>
      <c r="Y228" s="17">
        <v>0.85059902002598664</v>
      </c>
      <c r="Z228" s="14">
        <f t="shared" si="6"/>
        <v>295</v>
      </c>
      <c r="AA228" s="14">
        <f t="shared" si="7"/>
        <v>45</v>
      </c>
    </row>
    <row r="229" spans="1:27" ht="29" x14ac:dyDescent="0.35">
      <c r="A229" s="6">
        <v>1618</v>
      </c>
      <c r="B229" s="4" t="s">
        <v>25</v>
      </c>
      <c r="C229" s="1" t="s">
        <v>29</v>
      </c>
      <c r="D229" s="1" t="s">
        <v>70</v>
      </c>
      <c r="E229" s="1" t="s">
        <v>251</v>
      </c>
      <c r="F229" s="4" t="s">
        <v>584</v>
      </c>
      <c r="G229" s="4" t="s">
        <v>584</v>
      </c>
      <c r="H229" s="23">
        <v>1.5835700860299922</v>
      </c>
      <c r="I229" s="23">
        <v>17.681665256687452</v>
      </c>
      <c r="J229" s="24">
        <v>12.323966717541296</v>
      </c>
      <c r="K229" s="24">
        <v>1.8659855824233575</v>
      </c>
      <c r="L229" s="18">
        <v>3.9979814623611802</v>
      </c>
      <c r="M229" s="18">
        <v>4.0039468507891742</v>
      </c>
      <c r="N229" s="18">
        <v>5.4875440656410257</v>
      </c>
      <c r="O229" s="19">
        <v>4.6845211483230074</v>
      </c>
      <c r="P229" s="19">
        <v>6.0152343388116138</v>
      </c>
      <c r="Q229" s="20">
        <v>0</v>
      </c>
      <c r="R229" s="20">
        <v>2.1255709969649832</v>
      </c>
      <c r="S229" s="20">
        <v>2.3987471832827643</v>
      </c>
      <c r="T229" s="21">
        <v>12.515225358994691</v>
      </c>
      <c r="U229" s="22">
        <v>8.4172658466741002</v>
      </c>
      <c r="V229" s="15">
        <v>104500000</v>
      </c>
      <c r="W229" s="17">
        <v>0.80547998532766507</v>
      </c>
      <c r="X229" s="16">
        <v>99796445</v>
      </c>
      <c r="Y229" s="17">
        <v>0.84344345599425907</v>
      </c>
      <c r="Z229" s="14">
        <f t="shared" si="6"/>
        <v>296</v>
      </c>
      <c r="AA229" s="14">
        <f t="shared" si="7"/>
        <v>46</v>
      </c>
    </row>
    <row r="230" spans="1:27" ht="29" x14ac:dyDescent="0.35">
      <c r="A230" s="6">
        <v>1631</v>
      </c>
      <c r="B230" s="4" t="s">
        <v>25</v>
      </c>
      <c r="C230" s="1" t="s">
        <v>29</v>
      </c>
      <c r="D230" s="1" t="s">
        <v>42</v>
      </c>
      <c r="E230" s="1" t="s">
        <v>522</v>
      </c>
      <c r="F230" s="4" t="s">
        <v>584</v>
      </c>
      <c r="G230" s="4" t="s">
        <v>584</v>
      </c>
      <c r="H230" s="23">
        <v>0.41482254143646408</v>
      </c>
      <c r="I230" s="23">
        <v>5.924053201408859E-2</v>
      </c>
      <c r="J230" s="24">
        <v>0.76073868626798125</v>
      </c>
      <c r="K230" s="24">
        <v>0.46929784233130878</v>
      </c>
      <c r="L230" s="18">
        <v>8.2154222545872402E-2</v>
      </c>
      <c r="M230" s="18">
        <v>8.1842756762072463E-2</v>
      </c>
      <c r="N230" s="18">
        <v>0.86249051897435902</v>
      </c>
      <c r="O230" s="19">
        <v>1.2271291212831164</v>
      </c>
      <c r="P230" s="19">
        <v>0.64411819561106254</v>
      </c>
      <c r="Q230" s="20">
        <v>0.34082353083369926</v>
      </c>
      <c r="R230" s="20">
        <v>0</v>
      </c>
      <c r="S230" s="20">
        <v>0.13148248091651168</v>
      </c>
      <c r="T230" s="21">
        <v>0.71209017047170098</v>
      </c>
      <c r="U230" s="22">
        <v>0.42065891371580327</v>
      </c>
      <c r="V230" s="15">
        <v>14452000</v>
      </c>
      <c r="W230" s="17">
        <v>0.29107314815652041</v>
      </c>
      <c r="X230" s="16">
        <v>5202000</v>
      </c>
      <c r="Y230" s="17">
        <v>0.80864843082622695</v>
      </c>
      <c r="Z230" s="14">
        <f t="shared" si="6"/>
        <v>297</v>
      </c>
      <c r="AA230" s="14">
        <f t="shared" si="7"/>
        <v>47</v>
      </c>
    </row>
    <row r="231" spans="1:27" ht="43.5" x14ac:dyDescent="0.35">
      <c r="A231" s="6">
        <v>1296</v>
      </c>
      <c r="B231" s="4" t="s">
        <v>25</v>
      </c>
      <c r="C231" s="1" t="s">
        <v>29</v>
      </c>
      <c r="D231" s="1" t="s">
        <v>40</v>
      </c>
      <c r="E231" s="1" t="s">
        <v>250</v>
      </c>
      <c r="F231" s="4" t="s">
        <v>584</v>
      </c>
      <c r="G231" s="4" t="s">
        <v>584</v>
      </c>
      <c r="H231" s="23">
        <v>5.9070935743045583</v>
      </c>
      <c r="I231" s="23">
        <v>10.344583511463108</v>
      </c>
      <c r="J231" s="24">
        <v>33.016058984030387</v>
      </c>
      <c r="K231" s="24">
        <v>4.2707354666988113</v>
      </c>
      <c r="L231" s="18">
        <v>25.3157473968954</v>
      </c>
      <c r="M231" s="18">
        <v>25.033562942876987</v>
      </c>
      <c r="N231" s="18">
        <v>1.2189411702564104</v>
      </c>
      <c r="O231" s="19">
        <v>1.3874222839516508</v>
      </c>
      <c r="P231" s="19">
        <v>13.102695473694917</v>
      </c>
      <c r="Q231" s="20">
        <v>0</v>
      </c>
      <c r="R231" s="20">
        <v>1.7455544230352766</v>
      </c>
      <c r="S231" s="20">
        <v>1.3922868003724385</v>
      </c>
      <c r="T231" s="21">
        <v>0</v>
      </c>
      <c r="U231" s="22">
        <v>8.4106738947969486</v>
      </c>
      <c r="V231" s="15">
        <v>104830000</v>
      </c>
      <c r="W231" s="17">
        <v>0.80231554848773712</v>
      </c>
      <c r="X231" s="16">
        <v>104830000</v>
      </c>
      <c r="Y231" s="17">
        <v>0.80231554848773712</v>
      </c>
      <c r="Z231" s="14">
        <f t="shared" si="6"/>
        <v>298</v>
      </c>
      <c r="AA231" s="14">
        <f t="shared" si="7"/>
        <v>48</v>
      </c>
    </row>
    <row r="232" spans="1:27" x14ac:dyDescent="0.35">
      <c r="A232" s="6">
        <v>1298</v>
      </c>
      <c r="B232" s="4" t="s">
        <v>25</v>
      </c>
      <c r="C232" s="1" t="s">
        <v>29</v>
      </c>
      <c r="D232" s="1" t="s">
        <v>40</v>
      </c>
      <c r="E232" s="1" t="s">
        <v>269</v>
      </c>
      <c r="F232" s="4" t="s">
        <v>584</v>
      </c>
      <c r="G232" s="4" t="s">
        <v>584</v>
      </c>
      <c r="H232" s="23">
        <v>3.6584041156274663</v>
      </c>
      <c r="I232" s="23">
        <v>5.4753690907982548</v>
      </c>
      <c r="J232" s="24">
        <v>0</v>
      </c>
      <c r="K232" s="24">
        <v>0</v>
      </c>
      <c r="L232" s="18">
        <v>0.76480088985914441</v>
      </c>
      <c r="M232" s="18">
        <v>0.77652924597504125</v>
      </c>
      <c r="N232" s="18">
        <v>0.50652448410256412</v>
      </c>
      <c r="O232" s="19">
        <v>0.69184309178417336</v>
      </c>
      <c r="P232" s="19">
        <v>8.3876373538368831</v>
      </c>
      <c r="Q232" s="20">
        <v>6.832584868780095E-2</v>
      </c>
      <c r="R232" s="20">
        <v>1.4887794966061789</v>
      </c>
      <c r="S232" s="20">
        <v>0.82065299229819433</v>
      </c>
      <c r="T232" s="21">
        <v>15.561771043399927</v>
      </c>
      <c r="U232" s="22">
        <v>5.7538949947461546</v>
      </c>
      <c r="V232" s="15">
        <v>72144800</v>
      </c>
      <c r="W232" s="17">
        <v>0.79754812470838576</v>
      </c>
      <c r="X232" s="16">
        <v>72144800</v>
      </c>
      <c r="Y232" s="17">
        <v>0.79754812470838576</v>
      </c>
      <c r="Z232" s="14">
        <f t="shared" si="6"/>
        <v>299</v>
      </c>
      <c r="AA232" s="14">
        <f t="shared" si="7"/>
        <v>49</v>
      </c>
    </row>
    <row r="233" spans="1:27" ht="29" x14ac:dyDescent="0.35">
      <c r="A233" s="6">
        <v>1299</v>
      </c>
      <c r="B233" s="4" t="s">
        <v>25</v>
      </c>
      <c r="C233" s="1" t="s">
        <v>29</v>
      </c>
      <c r="D233" s="1" t="s">
        <v>40</v>
      </c>
      <c r="E233" s="1" t="s">
        <v>211</v>
      </c>
      <c r="F233" s="4" t="s">
        <v>584</v>
      </c>
      <c r="G233" s="4" t="s">
        <v>584</v>
      </c>
      <c r="H233" s="23">
        <v>2.1961834948697709</v>
      </c>
      <c r="I233" s="23">
        <v>35.8713409254241</v>
      </c>
      <c r="J233" s="24">
        <v>56.903253732845002</v>
      </c>
      <c r="K233" s="24">
        <v>2.2342852285271775</v>
      </c>
      <c r="L233" s="18">
        <v>10.156081199341806</v>
      </c>
      <c r="M233" s="18">
        <v>10.301885732382244</v>
      </c>
      <c r="N233" s="18">
        <v>7.6104327876923081</v>
      </c>
      <c r="O233" s="19">
        <v>9.0954580193861609</v>
      </c>
      <c r="P233" s="19">
        <v>24.684728599808881</v>
      </c>
      <c r="Q233" s="20">
        <v>0.16383296227176708</v>
      </c>
      <c r="R233" s="20">
        <v>0.86098890224467262</v>
      </c>
      <c r="S233" s="20">
        <v>10.133019419854868</v>
      </c>
      <c r="T233" s="21">
        <v>7.585345268539295</v>
      </c>
      <c r="U233" s="22">
        <v>14.815981788900185</v>
      </c>
      <c r="V233" s="15">
        <v>200044000</v>
      </c>
      <c r="W233" s="17">
        <v>0.74063614949212098</v>
      </c>
      <c r="X233" s="16">
        <v>200044000</v>
      </c>
      <c r="Y233" s="17">
        <v>0.74063614949212098</v>
      </c>
      <c r="Z233" s="14">
        <f t="shared" si="6"/>
        <v>306</v>
      </c>
      <c r="AA233" s="14">
        <f t="shared" si="7"/>
        <v>50</v>
      </c>
    </row>
    <row r="234" spans="1:27" x14ac:dyDescent="0.35">
      <c r="A234" s="6">
        <v>1117</v>
      </c>
      <c r="B234" s="4" t="s">
        <v>25</v>
      </c>
      <c r="C234" s="1" t="s">
        <v>29</v>
      </c>
      <c r="D234" s="1" t="s">
        <v>41</v>
      </c>
      <c r="E234" s="1" t="s">
        <v>280</v>
      </c>
      <c r="F234" s="4" t="s">
        <v>584</v>
      </c>
      <c r="G234" s="4" t="s">
        <v>584</v>
      </c>
      <c r="H234" s="23">
        <v>0.31923702604577742</v>
      </c>
      <c r="I234" s="23">
        <v>0.3691260061212307</v>
      </c>
      <c r="J234" s="24">
        <v>1.0172204544119516</v>
      </c>
      <c r="K234" s="24">
        <v>5.3005307663581802E-2</v>
      </c>
      <c r="L234" s="18">
        <v>4.7499939070858629E-2</v>
      </c>
      <c r="M234" s="18">
        <v>4.7950048016571392E-2</v>
      </c>
      <c r="N234" s="18">
        <v>0.25155093880341878</v>
      </c>
      <c r="O234" s="19">
        <v>0.30063612247174826</v>
      </c>
      <c r="P234" s="19">
        <v>9.6516892450238903</v>
      </c>
      <c r="Q234" s="20">
        <v>7.2828468875405976</v>
      </c>
      <c r="R234" s="20">
        <v>0.28933568825387046</v>
      </c>
      <c r="S234" s="20">
        <v>0.16742044803623957</v>
      </c>
      <c r="T234" s="21">
        <v>24.196858638367832</v>
      </c>
      <c r="U234" s="22">
        <v>5.7549383144479096</v>
      </c>
      <c r="V234" s="15">
        <v>92589500</v>
      </c>
      <c r="W234" s="17">
        <v>0.62155409786724303</v>
      </c>
      <c r="X234" s="16">
        <v>82589500</v>
      </c>
      <c r="Y234" s="17">
        <v>0.69681234472274434</v>
      </c>
      <c r="Z234" s="14">
        <f t="shared" si="6"/>
        <v>313</v>
      </c>
      <c r="AA234" s="14">
        <f t="shared" si="7"/>
        <v>51</v>
      </c>
    </row>
    <row r="235" spans="1:27" ht="29" x14ac:dyDescent="0.35">
      <c r="A235" s="6">
        <v>1238</v>
      </c>
      <c r="B235" s="4" t="s">
        <v>25</v>
      </c>
      <c r="C235" s="1" t="s">
        <v>29</v>
      </c>
      <c r="D235" s="1" t="s">
        <v>42</v>
      </c>
      <c r="E235" s="1" t="s">
        <v>512</v>
      </c>
      <c r="F235" s="4" t="s">
        <v>584</v>
      </c>
      <c r="G235" s="4" t="s">
        <v>584</v>
      </c>
      <c r="H235" s="23">
        <v>0.41482254143646408</v>
      </c>
      <c r="I235" s="23">
        <v>0</v>
      </c>
      <c r="J235" s="24">
        <v>2.2213569639025055</v>
      </c>
      <c r="K235" s="24">
        <v>1.2566059237344722</v>
      </c>
      <c r="L235" s="18">
        <v>0</v>
      </c>
      <c r="M235" s="18">
        <v>0</v>
      </c>
      <c r="N235" s="18">
        <v>0.86249051897435902</v>
      </c>
      <c r="O235" s="19">
        <v>1.2271291212831164</v>
      </c>
      <c r="P235" s="19">
        <v>0.70523012583539679</v>
      </c>
      <c r="Q235" s="20">
        <v>0.43151056636478052</v>
      </c>
      <c r="R235" s="20">
        <v>0</v>
      </c>
      <c r="S235" s="20">
        <v>0.15882517266256946</v>
      </c>
      <c r="T235" s="21">
        <v>0.70861555891644379</v>
      </c>
      <c r="U235" s="22">
        <v>0.45903350244014313</v>
      </c>
      <c r="V235" s="15">
        <v>16288900</v>
      </c>
      <c r="W235" s="17">
        <v>0.28180755142467762</v>
      </c>
      <c r="X235" s="16">
        <v>7038900</v>
      </c>
      <c r="Y235" s="17">
        <v>0.65213812163852758</v>
      </c>
      <c r="Z235" s="14">
        <f t="shared" si="6"/>
        <v>318</v>
      </c>
      <c r="AA235" s="14">
        <f t="shared" si="7"/>
        <v>52</v>
      </c>
    </row>
    <row r="236" spans="1:27" ht="29" x14ac:dyDescent="0.35">
      <c r="A236" s="6">
        <v>1207</v>
      </c>
      <c r="B236" s="4" t="s">
        <v>25</v>
      </c>
      <c r="C236" s="1" t="s">
        <v>29</v>
      </c>
      <c r="D236" s="1" t="s">
        <v>42</v>
      </c>
      <c r="E236" s="1" t="s">
        <v>413</v>
      </c>
      <c r="F236" s="4" t="s">
        <v>584</v>
      </c>
      <c r="G236" s="4" t="s">
        <v>584</v>
      </c>
      <c r="H236" s="23">
        <v>0.11655292748618784</v>
      </c>
      <c r="I236" s="23">
        <v>0</v>
      </c>
      <c r="J236" s="24">
        <v>1.2780409929302086</v>
      </c>
      <c r="K236" s="24">
        <v>3.9666314094753465</v>
      </c>
      <c r="L236" s="18">
        <v>8.8046900068313103E-2</v>
      </c>
      <c r="M236" s="18">
        <v>8.8609134237060336E-2</v>
      </c>
      <c r="N236" s="18">
        <v>0.242334456</v>
      </c>
      <c r="O236" s="19">
        <v>0.27582973865176386</v>
      </c>
      <c r="P236" s="19">
        <v>2.6284084181190082</v>
      </c>
      <c r="Q236" s="20">
        <v>20.258924707972472</v>
      </c>
      <c r="R236" s="20">
        <v>0</v>
      </c>
      <c r="S236" s="20">
        <v>1.3288072531585787E-2</v>
      </c>
      <c r="T236" s="21">
        <v>3.152874327316336</v>
      </c>
      <c r="U236" s="22">
        <v>1.558881142724087</v>
      </c>
      <c r="V236" s="15">
        <v>24891910</v>
      </c>
      <c r="W236" s="17">
        <v>0.62626015549794567</v>
      </c>
      <c r="X236" s="16">
        <v>24891910</v>
      </c>
      <c r="Y236" s="17">
        <v>0.62626015549794567</v>
      </c>
      <c r="Z236" s="14">
        <f t="shared" si="6"/>
        <v>322</v>
      </c>
      <c r="AA236" s="14">
        <f t="shared" si="7"/>
        <v>53</v>
      </c>
    </row>
    <row r="237" spans="1:27" ht="29" x14ac:dyDescent="0.35">
      <c r="A237" s="6">
        <v>1118</v>
      </c>
      <c r="B237" s="4" t="s">
        <v>25</v>
      </c>
      <c r="C237" s="1" t="s">
        <v>29</v>
      </c>
      <c r="D237" s="1" t="s">
        <v>41</v>
      </c>
      <c r="E237" s="1" t="s">
        <v>282</v>
      </c>
      <c r="F237" s="4" t="s">
        <v>584</v>
      </c>
      <c r="G237" s="4" t="s">
        <v>584</v>
      </c>
      <c r="H237" s="23">
        <v>0.91511047198105766</v>
      </c>
      <c r="I237" s="23">
        <v>1.2304200204041023</v>
      </c>
      <c r="J237" s="24">
        <v>0</v>
      </c>
      <c r="K237" s="24">
        <v>0</v>
      </c>
      <c r="L237" s="18">
        <v>0.31965391790016551</v>
      </c>
      <c r="M237" s="18">
        <v>0.32087074306950936</v>
      </c>
      <c r="N237" s="18">
        <v>0.28216610133333331</v>
      </c>
      <c r="O237" s="19">
        <v>0.32116688345449501</v>
      </c>
      <c r="P237" s="19">
        <v>8.582881646703969</v>
      </c>
      <c r="Q237" s="20">
        <v>3.054844553871054</v>
      </c>
      <c r="R237" s="20">
        <v>0.32440668076949114</v>
      </c>
      <c r="S237" s="20">
        <v>0.23993187463418159</v>
      </c>
      <c r="T237" s="21">
        <v>22.207981685402348</v>
      </c>
      <c r="U237" s="22">
        <v>5.5136918044883227</v>
      </c>
      <c r="V237" s="15">
        <v>169854050</v>
      </c>
      <c r="W237" s="17">
        <v>0.32461350226787777</v>
      </c>
      <c r="X237" s="16">
        <v>90648350</v>
      </c>
      <c r="Y237" s="17">
        <v>0.60825065260297873</v>
      </c>
      <c r="Z237" s="14">
        <f t="shared" si="6"/>
        <v>324</v>
      </c>
      <c r="AA237" s="14">
        <f t="shared" si="7"/>
        <v>54</v>
      </c>
    </row>
    <row r="238" spans="1:27" ht="29" x14ac:dyDescent="0.35">
      <c r="A238" s="6">
        <v>1124</v>
      </c>
      <c r="B238" s="4" t="s">
        <v>25</v>
      </c>
      <c r="C238" s="1" t="s">
        <v>29</v>
      </c>
      <c r="D238" s="1" t="s">
        <v>42</v>
      </c>
      <c r="E238" s="1" t="s">
        <v>377</v>
      </c>
      <c r="F238" s="4" t="s">
        <v>584</v>
      </c>
      <c r="G238" s="4" t="s">
        <v>584</v>
      </c>
      <c r="H238" s="23">
        <v>0.73958984333070243</v>
      </c>
      <c r="I238" s="23">
        <v>1.1073780183636921</v>
      </c>
      <c r="J238" s="24">
        <v>0</v>
      </c>
      <c r="K238" s="24">
        <v>0</v>
      </c>
      <c r="L238" s="18">
        <v>1.868875071842037E-3</v>
      </c>
      <c r="M238" s="18">
        <v>1.8626544734517188E-3</v>
      </c>
      <c r="N238" s="18">
        <v>4.0304133743589744E-2</v>
      </c>
      <c r="O238" s="19">
        <v>4.5874940198681838E-2</v>
      </c>
      <c r="P238" s="19">
        <v>3.194573558241713</v>
      </c>
      <c r="Q238" s="20">
        <v>0</v>
      </c>
      <c r="R238" s="20">
        <v>4.8421428108784192E-2</v>
      </c>
      <c r="S238" s="20">
        <v>0.26193687733319826</v>
      </c>
      <c r="T238" s="21">
        <v>8.2623863390791303</v>
      </c>
      <c r="U238" s="22">
        <v>2.2346042470764815</v>
      </c>
      <c r="V238" s="15">
        <v>42124250</v>
      </c>
      <c r="W238" s="17">
        <v>0.53047929567327168</v>
      </c>
      <c r="X238" s="16">
        <v>40124250</v>
      </c>
      <c r="Y238" s="17">
        <v>0.55692112552296469</v>
      </c>
      <c r="Z238" s="14">
        <f t="shared" si="6"/>
        <v>329</v>
      </c>
      <c r="AA238" s="14">
        <f t="shared" si="7"/>
        <v>55</v>
      </c>
    </row>
    <row r="239" spans="1:27" x14ac:dyDescent="0.35">
      <c r="A239" s="6">
        <v>1302</v>
      </c>
      <c r="B239" s="4" t="s">
        <v>25</v>
      </c>
      <c r="C239" s="1" t="s">
        <v>29</v>
      </c>
      <c r="D239" s="1" t="s">
        <v>40</v>
      </c>
      <c r="E239" s="1" t="s">
        <v>394</v>
      </c>
      <c r="F239" s="4" t="s">
        <v>584</v>
      </c>
      <c r="G239" s="4" t="s">
        <v>584</v>
      </c>
      <c r="H239" s="23">
        <v>1.0346005967837411</v>
      </c>
      <c r="I239" s="23">
        <v>1.3534620224445126</v>
      </c>
      <c r="J239" s="24">
        <v>0</v>
      </c>
      <c r="K239" s="24">
        <v>0</v>
      </c>
      <c r="L239" s="18">
        <v>3.5394205442232859E-2</v>
      </c>
      <c r="M239" s="18">
        <v>3.5964436680258595E-2</v>
      </c>
      <c r="N239" s="18">
        <v>0.3254793126153846</v>
      </c>
      <c r="O239" s="19">
        <v>0.37046681358121553</v>
      </c>
      <c r="P239" s="19">
        <v>3.0555788440436453</v>
      </c>
      <c r="Q239" s="20">
        <v>0</v>
      </c>
      <c r="R239" s="20">
        <v>0.13545705356719132</v>
      </c>
      <c r="S239" s="20">
        <v>0</v>
      </c>
      <c r="T239" s="21">
        <v>6.0722224750943266</v>
      </c>
      <c r="U239" s="22">
        <v>1.9384442287308075</v>
      </c>
      <c r="V239" s="15">
        <v>47000000</v>
      </c>
      <c r="W239" s="17">
        <v>0.41243494228315053</v>
      </c>
      <c r="X239" s="16">
        <v>37545392</v>
      </c>
      <c r="Y239" s="17">
        <v>0.51629351179255434</v>
      </c>
      <c r="Z239" s="14">
        <f t="shared" si="6"/>
        <v>335</v>
      </c>
      <c r="AA239" s="14">
        <f t="shared" si="7"/>
        <v>56</v>
      </c>
    </row>
    <row r="240" spans="1:27" x14ac:dyDescent="0.35">
      <c r="A240" s="6">
        <v>1303</v>
      </c>
      <c r="B240" s="4" t="s">
        <v>25</v>
      </c>
      <c r="C240" s="1" t="s">
        <v>29</v>
      </c>
      <c r="D240" s="1" t="s">
        <v>40</v>
      </c>
      <c r="E240" s="1" t="s">
        <v>335</v>
      </c>
      <c r="F240" s="4" t="s">
        <v>584</v>
      </c>
      <c r="G240" s="4" t="s">
        <v>584</v>
      </c>
      <c r="H240" s="23">
        <v>2.1023369669494869</v>
      </c>
      <c r="I240" s="23">
        <v>2.9837685494799482</v>
      </c>
      <c r="J240" s="24">
        <v>0</v>
      </c>
      <c r="K240" s="24">
        <v>0</v>
      </c>
      <c r="L240" s="18">
        <v>1.8818389623914065</v>
      </c>
      <c r="M240" s="18">
        <v>1.9106425348248912</v>
      </c>
      <c r="N240" s="18">
        <v>0.37113589682051285</v>
      </c>
      <c r="O240" s="19">
        <v>0.42243401583920875</v>
      </c>
      <c r="P240" s="19">
        <v>4.7021933857869209</v>
      </c>
      <c r="Q240" s="20">
        <v>0</v>
      </c>
      <c r="R240" s="20">
        <v>0.66904241264855291</v>
      </c>
      <c r="S240" s="20">
        <v>2.663093935833321</v>
      </c>
      <c r="T240" s="21">
        <v>6.6906665143196662</v>
      </c>
      <c r="U240" s="22">
        <v>3.00987863719127</v>
      </c>
      <c r="V240" s="15">
        <v>60947500</v>
      </c>
      <c r="W240" s="17">
        <v>0.49384776031687438</v>
      </c>
      <c r="X240" s="16">
        <v>60947500</v>
      </c>
      <c r="Y240" s="17">
        <v>0.49384776031687438</v>
      </c>
      <c r="Z240" s="14">
        <f t="shared" si="6"/>
        <v>337</v>
      </c>
      <c r="AA240" s="14">
        <f t="shared" si="7"/>
        <v>57</v>
      </c>
    </row>
    <row r="241" spans="1:27" ht="29" x14ac:dyDescent="0.35">
      <c r="A241" s="6">
        <v>1306</v>
      </c>
      <c r="B241" s="4" t="s">
        <v>25</v>
      </c>
      <c r="C241" s="1" t="s">
        <v>29</v>
      </c>
      <c r="D241" s="1" t="s">
        <v>40</v>
      </c>
      <c r="E241" s="1" t="s">
        <v>437</v>
      </c>
      <c r="F241" s="4" t="s">
        <v>584</v>
      </c>
      <c r="G241" s="4" t="s">
        <v>584</v>
      </c>
      <c r="H241" s="23">
        <v>0.22078196714680348</v>
      </c>
      <c r="I241" s="23">
        <v>2.6201805133074676</v>
      </c>
      <c r="J241" s="24">
        <v>9.4940188046244067</v>
      </c>
      <c r="K241" s="24">
        <v>0.79279668487560206</v>
      </c>
      <c r="L241" s="18">
        <v>1.1245631552194955</v>
      </c>
      <c r="M241" s="18">
        <v>1.1355958097572911</v>
      </c>
      <c r="N241" s="18">
        <v>0.45904533723076923</v>
      </c>
      <c r="O241" s="19">
        <v>0.52249423168149833</v>
      </c>
      <c r="P241" s="19">
        <v>1.6200032907934039</v>
      </c>
      <c r="Q241" s="20">
        <v>0</v>
      </c>
      <c r="R241" s="20">
        <v>1.2653699325700769</v>
      </c>
      <c r="S241" s="20">
        <v>0</v>
      </c>
      <c r="T241" s="21">
        <v>0</v>
      </c>
      <c r="U241" s="22">
        <v>1.1652154391685534</v>
      </c>
      <c r="V241" s="15">
        <v>87141500</v>
      </c>
      <c r="W241" s="17">
        <v>0.13371532956955681</v>
      </c>
      <c r="X241" s="16">
        <v>87141500</v>
      </c>
      <c r="Y241" s="17">
        <v>0.13371532956955681</v>
      </c>
      <c r="Z241" s="14">
        <f t="shared" si="6"/>
        <v>385</v>
      </c>
      <c r="AA241" s="14">
        <f t="shared" si="7"/>
        <v>58</v>
      </c>
    </row>
    <row r="242" spans="1:27" ht="29" x14ac:dyDescent="0.35">
      <c r="A242" s="6">
        <v>1092</v>
      </c>
      <c r="B242" s="4" t="s">
        <v>27</v>
      </c>
      <c r="C242" s="1" t="s">
        <v>32</v>
      </c>
      <c r="D242" s="1" t="s">
        <v>60</v>
      </c>
      <c r="E242" s="1" t="s">
        <v>362</v>
      </c>
      <c r="F242" s="4" t="s">
        <v>584</v>
      </c>
      <c r="G242" s="4" t="s">
        <v>584</v>
      </c>
      <c r="H242" s="23">
        <v>6.6573480662983422E-2</v>
      </c>
      <c r="I242" s="23">
        <v>0</v>
      </c>
      <c r="J242" s="24">
        <v>3.0429547450719251E-2</v>
      </c>
      <c r="K242" s="24">
        <v>5.7432878164264768E-2</v>
      </c>
      <c r="L242" s="18">
        <v>2.2228750995319003E-2</v>
      </c>
      <c r="M242" s="18">
        <v>2.2420163683232724E-2</v>
      </c>
      <c r="N242" s="18">
        <v>6.9209107692307689E-2</v>
      </c>
      <c r="O242" s="19">
        <v>7.8775137478143062E-2</v>
      </c>
      <c r="P242" s="19">
        <v>4.0984534345119661</v>
      </c>
      <c r="Q242" s="20">
        <v>14.825812943081706</v>
      </c>
      <c r="R242" s="20">
        <v>0</v>
      </c>
      <c r="S242" s="20">
        <v>0</v>
      </c>
      <c r="T242" s="21" t="s">
        <v>585</v>
      </c>
      <c r="U242" s="22">
        <v>2.4566249605314332</v>
      </c>
      <c r="V242" s="15">
        <v>890000</v>
      </c>
      <c r="W242" s="17">
        <v>27.602527646420597</v>
      </c>
      <c r="X242" s="16">
        <v>268500</v>
      </c>
      <c r="Y242" s="17">
        <v>91.494411937855986</v>
      </c>
      <c r="Z242" s="14">
        <f t="shared" si="6"/>
        <v>6</v>
      </c>
      <c r="AA242" s="14">
        <f t="shared" si="7"/>
        <v>1</v>
      </c>
    </row>
    <row r="243" spans="1:27" ht="29" x14ac:dyDescent="0.35">
      <c r="A243" s="6">
        <v>1322</v>
      </c>
      <c r="B243" s="4" t="s">
        <v>26</v>
      </c>
      <c r="C243" s="1" t="s">
        <v>32</v>
      </c>
      <c r="D243" s="1" t="s">
        <v>74</v>
      </c>
      <c r="E243" s="1" t="s">
        <v>277</v>
      </c>
      <c r="F243" s="4" t="s">
        <v>584</v>
      </c>
      <c r="G243" s="4" t="s">
        <v>584</v>
      </c>
      <c r="H243" s="23">
        <v>6.2709405460487373</v>
      </c>
      <c r="I243" s="23">
        <v>2.0896848120883393</v>
      </c>
      <c r="J243" s="24">
        <v>8.5620659340307856</v>
      </c>
      <c r="K243" s="24">
        <v>3.9026647584062248E-2</v>
      </c>
      <c r="L243" s="18">
        <v>0</v>
      </c>
      <c r="M243" s="18">
        <v>0</v>
      </c>
      <c r="N243" s="18">
        <v>21.730684914444446</v>
      </c>
      <c r="O243" s="19">
        <v>11.130427582711421</v>
      </c>
      <c r="P243" s="19">
        <v>10.175884507498072</v>
      </c>
      <c r="Q243" s="20">
        <v>0</v>
      </c>
      <c r="R243" s="20">
        <v>9.1031278564565046</v>
      </c>
      <c r="S243" s="20">
        <v>0</v>
      </c>
      <c r="T243" s="21">
        <v>20.966724366989617</v>
      </c>
      <c r="U243" s="22">
        <v>6.0998035612116839</v>
      </c>
      <c r="V243" s="15">
        <v>1367000</v>
      </c>
      <c r="W243" s="17">
        <v>44.621825612375162</v>
      </c>
      <c r="X243" s="16">
        <v>1367000</v>
      </c>
      <c r="Y243" s="17">
        <v>44.621825612375162</v>
      </c>
      <c r="Z243" s="14">
        <f t="shared" si="6"/>
        <v>21</v>
      </c>
      <c r="AA243" s="14">
        <f t="shared" si="7"/>
        <v>2</v>
      </c>
    </row>
    <row r="244" spans="1:27" ht="29" x14ac:dyDescent="0.35">
      <c r="A244" s="6">
        <v>1012</v>
      </c>
      <c r="B244" s="4" t="s">
        <v>26</v>
      </c>
      <c r="C244" s="1" t="s">
        <v>32</v>
      </c>
      <c r="D244" s="1" t="s">
        <v>61</v>
      </c>
      <c r="E244" s="1" t="s">
        <v>219</v>
      </c>
      <c r="F244" s="4" t="s">
        <v>584</v>
      </c>
      <c r="G244" s="4" t="s">
        <v>584</v>
      </c>
      <c r="H244" s="23">
        <v>1.8369336426598264</v>
      </c>
      <c r="I244" s="23">
        <v>5.059976951562847</v>
      </c>
      <c r="J244" s="24">
        <v>3.3776797670298371</v>
      </c>
      <c r="K244" s="24">
        <v>2.9434582285808606</v>
      </c>
      <c r="L244" s="18">
        <v>4.2901705447667852E-2</v>
      </c>
      <c r="M244" s="18">
        <v>4.3751016619705596E-2</v>
      </c>
      <c r="N244" s="18">
        <v>3.8193147491282051</v>
      </c>
      <c r="O244" s="19">
        <v>4.3472175045584924</v>
      </c>
      <c r="P244" s="19">
        <v>13.566360403562932</v>
      </c>
      <c r="Q244" s="20">
        <v>18.184890909008221</v>
      </c>
      <c r="R244" s="20">
        <v>0</v>
      </c>
      <c r="S244" s="20">
        <v>0</v>
      </c>
      <c r="T244" s="21">
        <v>75.52606905706169</v>
      </c>
      <c r="U244" s="22">
        <v>11.979443348425542</v>
      </c>
      <c r="V244" s="15">
        <v>3308614</v>
      </c>
      <c r="W244" s="17">
        <v>36.206832675028103</v>
      </c>
      <c r="X244" s="16">
        <v>3308614</v>
      </c>
      <c r="Y244" s="17">
        <v>36.206832675028103</v>
      </c>
      <c r="Z244" s="14">
        <f t="shared" si="6"/>
        <v>27</v>
      </c>
      <c r="AA244" s="14">
        <f t="shared" si="7"/>
        <v>3</v>
      </c>
    </row>
    <row r="245" spans="1:27" ht="29" x14ac:dyDescent="0.35">
      <c r="A245" s="6">
        <v>1153</v>
      </c>
      <c r="B245" s="4" t="s">
        <v>27</v>
      </c>
      <c r="C245" s="1" t="s">
        <v>32</v>
      </c>
      <c r="D245" s="1" t="s">
        <v>50</v>
      </c>
      <c r="E245" s="1" t="s">
        <v>202</v>
      </c>
      <c r="F245" s="4"/>
      <c r="G245" s="4" t="s">
        <v>584</v>
      </c>
      <c r="H245" s="23">
        <v>0</v>
      </c>
      <c r="I245" s="23">
        <v>5.8515467687580688E-2</v>
      </c>
      <c r="J245" s="24">
        <v>31.890165728353775</v>
      </c>
      <c r="K245" s="24">
        <v>100</v>
      </c>
      <c r="L245" s="18">
        <v>0</v>
      </c>
      <c r="M245" s="18">
        <v>0</v>
      </c>
      <c r="N245" s="18">
        <v>0</v>
      </c>
      <c r="O245" s="19">
        <v>0</v>
      </c>
      <c r="P245" s="19">
        <v>28.392717120357862</v>
      </c>
      <c r="Q245" s="20">
        <v>0</v>
      </c>
      <c r="R245" s="20">
        <v>0</v>
      </c>
      <c r="S245" s="20">
        <v>1.6212328298114271E-2</v>
      </c>
      <c r="T245" s="21" t="s">
        <v>585</v>
      </c>
      <c r="U245" s="22">
        <v>17.911105848553589</v>
      </c>
      <c r="V245" s="15">
        <v>5755853</v>
      </c>
      <c r="W245" s="17">
        <v>31.118073808614621</v>
      </c>
      <c r="X245" s="16">
        <v>5755853</v>
      </c>
      <c r="Y245" s="17">
        <v>31.118073808614621</v>
      </c>
      <c r="Z245" s="14">
        <f t="shared" si="6"/>
        <v>34</v>
      </c>
      <c r="AA245" s="14">
        <f t="shared" si="7"/>
        <v>4</v>
      </c>
    </row>
    <row r="246" spans="1:27" ht="29" x14ac:dyDescent="0.35">
      <c r="A246" s="6">
        <v>1091</v>
      </c>
      <c r="B246" s="4" t="s">
        <v>26</v>
      </c>
      <c r="C246" s="1" t="s">
        <v>32</v>
      </c>
      <c r="D246" s="1" t="s">
        <v>60</v>
      </c>
      <c r="E246" s="1" t="s">
        <v>454</v>
      </c>
      <c r="F246" s="4" t="s">
        <v>584</v>
      </c>
      <c r="G246" s="4" t="s">
        <v>584</v>
      </c>
      <c r="H246" s="23">
        <v>9.6191464581689035E-2</v>
      </c>
      <c r="I246" s="23">
        <v>0</v>
      </c>
      <c r="J246" s="24">
        <v>0.91288642352157756</v>
      </c>
      <c r="K246" s="24">
        <v>1.2658308089925268</v>
      </c>
      <c r="L246" s="18">
        <v>7.9780110447465524E-2</v>
      </c>
      <c r="M246" s="18">
        <v>7.9597068303501523E-2</v>
      </c>
      <c r="N246" s="18">
        <v>9.9999660000000004E-2</v>
      </c>
      <c r="O246" s="19">
        <v>0.11382153631122618</v>
      </c>
      <c r="P246" s="19">
        <v>1.6704522526263397</v>
      </c>
      <c r="Q246" s="20">
        <v>1.015804829184958</v>
      </c>
      <c r="R246" s="20">
        <v>0</v>
      </c>
      <c r="S246" s="20">
        <v>0.11810679840150862</v>
      </c>
      <c r="T246" s="21">
        <v>5.3071634442799454</v>
      </c>
      <c r="U246" s="22">
        <v>0.9925838213904602</v>
      </c>
      <c r="V246" s="15">
        <v>967200</v>
      </c>
      <c r="W246" s="17">
        <v>10.262446457717743</v>
      </c>
      <c r="X246" s="16">
        <v>340200</v>
      </c>
      <c r="Y246" s="17">
        <v>29.176479170795417</v>
      </c>
      <c r="Z246" s="14">
        <f t="shared" si="6"/>
        <v>37</v>
      </c>
      <c r="AA246" s="14">
        <f t="shared" si="7"/>
        <v>5</v>
      </c>
    </row>
    <row r="247" spans="1:27" ht="29" x14ac:dyDescent="0.35">
      <c r="A247" s="6">
        <v>1325</v>
      </c>
      <c r="B247" s="4" t="s">
        <v>26</v>
      </c>
      <c r="C247" s="1" t="s">
        <v>32</v>
      </c>
      <c r="D247" s="1" t="s">
        <v>74</v>
      </c>
      <c r="E247" s="1" t="s">
        <v>438</v>
      </c>
      <c r="F247" s="4" t="s">
        <v>584</v>
      </c>
      <c r="G247" s="4" t="s">
        <v>584</v>
      </c>
      <c r="H247" s="23">
        <v>0.97455683373618784</v>
      </c>
      <c r="I247" s="23">
        <v>7.3479568083319486E-5</v>
      </c>
      <c r="J247" s="24">
        <v>1.5579596320224725</v>
      </c>
      <c r="K247" s="24">
        <v>2.025651859910875E-2</v>
      </c>
      <c r="L247" s="18">
        <v>0.34002274916786429</v>
      </c>
      <c r="M247" s="18">
        <v>0.34751400060433635</v>
      </c>
      <c r="N247" s="18">
        <v>3.377130962991453</v>
      </c>
      <c r="O247" s="19">
        <v>1.729761936584125</v>
      </c>
      <c r="P247" s="19">
        <v>1.8830753021634337</v>
      </c>
      <c r="Q247" s="20">
        <v>0</v>
      </c>
      <c r="R247" s="20">
        <v>2.9186429439787909</v>
      </c>
      <c r="S247" s="20">
        <v>0</v>
      </c>
      <c r="T247" s="21">
        <v>3.8758513374564707</v>
      </c>
      <c r="U247" s="22">
        <v>1.1531272625571243</v>
      </c>
      <c r="V247" s="15">
        <v>500000</v>
      </c>
      <c r="W247" s="17">
        <v>23.062545251142485</v>
      </c>
      <c r="X247" s="16">
        <v>425000</v>
      </c>
      <c r="Y247" s="17">
        <v>27.132406177814687</v>
      </c>
      <c r="Z247" s="14">
        <f t="shared" si="6"/>
        <v>40</v>
      </c>
      <c r="AA247" s="14">
        <f t="shared" si="7"/>
        <v>6</v>
      </c>
    </row>
    <row r="248" spans="1:27" ht="29" x14ac:dyDescent="0.35">
      <c r="A248" s="6">
        <v>1014</v>
      </c>
      <c r="B248" s="4" t="s">
        <v>26</v>
      </c>
      <c r="C248" s="1" t="s">
        <v>32</v>
      </c>
      <c r="D248" s="1" t="s">
        <v>61</v>
      </c>
      <c r="E248" s="1" t="s">
        <v>310</v>
      </c>
      <c r="F248" s="4" t="s">
        <v>584</v>
      </c>
      <c r="G248" s="4" t="s">
        <v>584</v>
      </c>
      <c r="H248" s="23">
        <v>1.7166535122336228</v>
      </c>
      <c r="I248" s="23">
        <v>2.6673245151298115</v>
      </c>
      <c r="J248" s="24">
        <v>0</v>
      </c>
      <c r="K248" s="24">
        <v>0</v>
      </c>
      <c r="L248" s="18">
        <v>0</v>
      </c>
      <c r="M248" s="18">
        <v>0</v>
      </c>
      <c r="N248" s="18">
        <v>5.9487179487179489</v>
      </c>
      <c r="O248" s="19">
        <v>2.0312835543798138</v>
      </c>
      <c r="P248" s="19">
        <v>7.0528349811475506</v>
      </c>
      <c r="Q248" s="20">
        <v>13.782823299605846</v>
      </c>
      <c r="R248" s="20">
        <v>0</v>
      </c>
      <c r="S248" s="20">
        <v>4.8417489790583808E-2</v>
      </c>
      <c r="T248" s="21">
        <v>12.486510473285497</v>
      </c>
      <c r="U248" s="22">
        <v>3.9849667191373976</v>
      </c>
      <c r="V248" s="15">
        <v>1911080</v>
      </c>
      <c r="W248" s="17">
        <v>20.851909491687412</v>
      </c>
      <c r="X248" s="16">
        <v>1911080</v>
      </c>
      <c r="Y248" s="17">
        <v>20.851909491687412</v>
      </c>
      <c r="Z248" s="14">
        <f t="shared" si="6"/>
        <v>45</v>
      </c>
      <c r="AA248" s="14">
        <f t="shared" si="7"/>
        <v>7</v>
      </c>
    </row>
    <row r="249" spans="1:27" ht="29" x14ac:dyDescent="0.35">
      <c r="A249" s="6">
        <v>1108</v>
      </c>
      <c r="B249" s="4" t="s">
        <v>26</v>
      </c>
      <c r="C249" s="1" t="s">
        <v>32</v>
      </c>
      <c r="D249" s="1" t="s">
        <v>109</v>
      </c>
      <c r="E249" s="1" t="s">
        <v>344</v>
      </c>
      <c r="F249" s="4"/>
      <c r="G249" s="4" t="s">
        <v>584</v>
      </c>
      <c r="H249" s="23">
        <v>0</v>
      </c>
      <c r="I249" s="23">
        <v>2.1202022942258991E-2</v>
      </c>
      <c r="J249" s="24">
        <v>5.3860298987773074</v>
      </c>
      <c r="K249" s="24">
        <v>17.837379596279547</v>
      </c>
      <c r="L249" s="18">
        <v>3.2381121142732437E-3</v>
      </c>
      <c r="M249" s="18">
        <v>3.2729500033508775E-3</v>
      </c>
      <c r="N249" s="18">
        <v>0</v>
      </c>
      <c r="O249" s="19">
        <v>0</v>
      </c>
      <c r="P249" s="19">
        <v>3.8414522810753122</v>
      </c>
      <c r="Q249" s="20">
        <v>2.3000077895945464E-2</v>
      </c>
      <c r="R249" s="20">
        <v>0.10614302584239559</v>
      </c>
      <c r="S249" s="20">
        <v>2.7445758092679063E-2</v>
      </c>
      <c r="T249" s="21">
        <v>2.857837015650984</v>
      </c>
      <c r="U249" s="22">
        <v>2.8105403418674437</v>
      </c>
      <c r="V249" s="15">
        <v>1357200</v>
      </c>
      <c r="W249" s="17">
        <v>20.708372692804627</v>
      </c>
      <c r="X249" s="16">
        <v>1357200</v>
      </c>
      <c r="Y249" s="17">
        <v>20.708372692804627</v>
      </c>
      <c r="Z249" s="14">
        <f t="shared" si="6"/>
        <v>46</v>
      </c>
      <c r="AA249" s="14">
        <f t="shared" si="7"/>
        <v>8</v>
      </c>
    </row>
    <row r="250" spans="1:27" ht="29" x14ac:dyDescent="0.35">
      <c r="A250" s="6">
        <v>1013</v>
      </c>
      <c r="B250" s="4" t="s">
        <v>26</v>
      </c>
      <c r="C250" s="1" t="s">
        <v>32</v>
      </c>
      <c r="D250" s="1" t="s">
        <v>61</v>
      </c>
      <c r="E250" s="1" t="s">
        <v>266</v>
      </c>
      <c r="F250" s="4" t="s">
        <v>584</v>
      </c>
      <c r="G250" s="4" t="s">
        <v>584</v>
      </c>
      <c r="H250" s="23">
        <v>2.1712499999999999E-2</v>
      </c>
      <c r="I250" s="23">
        <v>0</v>
      </c>
      <c r="J250" s="24">
        <v>16.203734017508001</v>
      </c>
      <c r="K250" s="24">
        <v>7.4805663571458716</v>
      </c>
      <c r="L250" s="18">
        <v>0.21352889343792575</v>
      </c>
      <c r="M250" s="18">
        <v>0.21362571281220796</v>
      </c>
      <c r="N250" s="18">
        <v>2.2572092307692308E-2</v>
      </c>
      <c r="O250" s="19">
        <v>2.5691989594968115E-2</v>
      </c>
      <c r="P250" s="19">
        <v>10.155779646912899</v>
      </c>
      <c r="Q250" s="20">
        <v>7.0485176216993368</v>
      </c>
      <c r="R250" s="20">
        <v>0</v>
      </c>
      <c r="S250" s="20">
        <v>0.78927994177902794</v>
      </c>
      <c r="T250" s="21">
        <v>34.295747007886234</v>
      </c>
      <c r="U250" s="22">
        <v>7.2299392941261695</v>
      </c>
      <c r="V250" s="15">
        <v>4060829</v>
      </c>
      <c r="W250" s="17">
        <v>17.804096882991551</v>
      </c>
      <c r="X250" s="16">
        <v>4060829</v>
      </c>
      <c r="Y250" s="17">
        <v>17.804096882991551</v>
      </c>
      <c r="Z250" s="14">
        <f t="shared" si="6"/>
        <v>53</v>
      </c>
      <c r="AA250" s="14">
        <f t="shared" si="7"/>
        <v>9</v>
      </c>
    </row>
    <row r="251" spans="1:27" ht="29" x14ac:dyDescent="0.35">
      <c r="A251" s="6">
        <v>1086</v>
      </c>
      <c r="B251" s="4" t="s">
        <v>26</v>
      </c>
      <c r="C251" s="1" t="s">
        <v>32</v>
      </c>
      <c r="D251" s="1" t="s">
        <v>60</v>
      </c>
      <c r="E251" s="1" t="s">
        <v>402</v>
      </c>
      <c r="F251" s="4" t="s">
        <v>584</v>
      </c>
      <c r="G251" s="4" t="s">
        <v>584</v>
      </c>
      <c r="H251" s="23">
        <v>6.1872776637726917E-2</v>
      </c>
      <c r="I251" s="23">
        <v>0</v>
      </c>
      <c r="J251" s="24">
        <v>0.71509436509190238</v>
      </c>
      <c r="K251" s="24">
        <v>1.3921967253845307</v>
      </c>
      <c r="L251" s="18">
        <v>9.1024952495293396E-2</v>
      </c>
      <c r="M251" s="18">
        <v>9.0686583181986316E-2</v>
      </c>
      <c r="N251" s="18">
        <v>0.12864460799999999</v>
      </c>
      <c r="O251" s="19">
        <v>0.14642576705476257</v>
      </c>
      <c r="P251" s="19">
        <v>2.8723226771768218</v>
      </c>
      <c r="Q251" s="20">
        <v>7.2540657329667173</v>
      </c>
      <c r="R251" s="20">
        <v>0</v>
      </c>
      <c r="S251" s="20">
        <v>0</v>
      </c>
      <c r="T251" s="21">
        <v>5.2864804712849347</v>
      </c>
      <c r="U251" s="22">
        <v>1.7900632270249448</v>
      </c>
      <c r="V251" s="15">
        <v>1200000</v>
      </c>
      <c r="W251" s="17">
        <v>14.917193558541207</v>
      </c>
      <c r="X251" s="16">
        <v>1200000</v>
      </c>
      <c r="Y251" s="17">
        <v>14.917193558541207</v>
      </c>
      <c r="Z251" s="14">
        <f t="shared" si="6"/>
        <v>59</v>
      </c>
      <c r="AA251" s="14">
        <f t="shared" si="7"/>
        <v>10</v>
      </c>
    </row>
    <row r="252" spans="1:27" ht="29" x14ac:dyDescent="0.35">
      <c r="A252" s="6">
        <v>1294</v>
      </c>
      <c r="B252" s="4" t="s">
        <v>26</v>
      </c>
      <c r="C252" s="1" t="s">
        <v>32</v>
      </c>
      <c r="D252" s="1" t="s">
        <v>60</v>
      </c>
      <c r="E252" s="1" t="s">
        <v>396</v>
      </c>
      <c r="F252" s="4" t="s">
        <v>584</v>
      </c>
      <c r="G252" s="4" t="s">
        <v>584</v>
      </c>
      <c r="H252" s="23">
        <v>0.35990528808208366</v>
      </c>
      <c r="I252" s="23">
        <v>1.1194035590146885</v>
      </c>
      <c r="J252" s="24">
        <v>0.88039975665223458</v>
      </c>
      <c r="K252" s="24">
        <v>5.0125232366261619E-3</v>
      </c>
      <c r="L252" s="18">
        <v>1.0570050933710964</v>
      </c>
      <c r="M252" s="18">
        <v>1.0706755114117428</v>
      </c>
      <c r="N252" s="18">
        <v>0.99774358974358979</v>
      </c>
      <c r="O252" s="19">
        <v>0.5323363797685029</v>
      </c>
      <c r="P252" s="19">
        <v>3.1928107515140676</v>
      </c>
      <c r="Q252" s="20">
        <v>4.9475101974310371</v>
      </c>
      <c r="R252" s="20">
        <v>0.14518210640496604</v>
      </c>
      <c r="S252" s="20">
        <v>0</v>
      </c>
      <c r="T252" s="21">
        <v>6.4333490194602376</v>
      </c>
      <c r="U252" s="22">
        <v>1.8905618770426504</v>
      </c>
      <c r="V252" s="15">
        <v>1575000</v>
      </c>
      <c r="W252" s="17">
        <v>12.003567473286669</v>
      </c>
      <c r="X252" s="16">
        <v>1575000</v>
      </c>
      <c r="Y252" s="17">
        <v>12.003567473286669</v>
      </c>
      <c r="Z252" s="14">
        <f t="shared" si="6"/>
        <v>64</v>
      </c>
      <c r="AA252" s="14">
        <f t="shared" si="7"/>
        <v>11</v>
      </c>
    </row>
    <row r="253" spans="1:27" ht="29" x14ac:dyDescent="0.35">
      <c r="A253" s="6">
        <v>1439</v>
      </c>
      <c r="B253" s="4" t="s">
        <v>26</v>
      </c>
      <c r="C253" s="1" t="s">
        <v>32</v>
      </c>
      <c r="D253" s="1" t="s">
        <v>100</v>
      </c>
      <c r="E253" s="1" t="s">
        <v>317</v>
      </c>
      <c r="F253" s="4"/>
      <c r="G253" s="4" t="s">
        <v>584</v>
      </c>
      <c r="H253" s="23">
        <v>0</v>
      </c>
      <c r="I253" s="23">
        <v>0</v>
      </c>
      <c r="J253" s="24">
        <v>9.8591733740330376</v>
      </c>
      <c r="K253" s="24">
        <v>23.745732766795264</v>
      </c>
      <c r="L253" s="18">
        <v>0</v>
      </c>
      <c r="M253" s="18">
        <v>0</v>
      </c>
      <c r="N253" s="18">
        <v>0</v>
      </c>
      <c r="O253" s="19">
        <v>0</v>
      </c>
      <c r="P253" s="19">
        <v>6.1169485092715075</v>
      </c>
      <c r="Q253" s="20">
        <v>0.3571134779792921</v>
      </c>
      <c r="R253" s="20">
        <v>0</v>
      </c>
      <c r="S253" s="20">
        <v>5.3935318293504148E-3</v>
      </c>
      <c r="T253" s="21">
        <v>0.15064468249128543</v>
      </c>
      <c r="U253" s="22">
        <v>3.7244718664262231</v>
      </c>
      <c r="V253" s="15">
        <v>3580773</v>
      </c>
      <c r="W253" s="17">
        <v>10.40130683074918</v>
      </c>
      <c r="X253" s="16">
        <v>3313064</v>
      </c>
      <c r="Y253" s="17">
        <v>11.241774582157856</v>
      </c>
      <c r="Z253" s="14">
        <f t="shared" si="6"/>
        <v>67</v>
      </c>
      <c r="AA253" s="14">
        <f t="shared" si="7"/>
        <v>12</v>
      </c>
    </row>
    <row r="254" spans="1:27" ht="29" x14ac:dyDescent="0.35">
      <c r="A254" s="6">
        <v>1612</v>
      </c>
      <c r="B254" s="4" t="s">
        <v>26</v>
      </c>
      <c r="C254" s="1" t="s">
        <v>32</v>
      </c>
      <c r="D254" s="1" t="s">
        <v>74</v>
      </c>
      <c r="E254" s="1" t="s">
        <v>314</v>
      </c>
      <c r="F254" s="4" t="s">
        <v>584</v>
      </c>
      <c r="G254" s="4" t="s">
        <v>584</v>
      </c>
      <c r="H254" s="23">
        <v>3.7416050516832464</v>
      </c>
      <c r="I254" s="23">
        <v>3.250220984834653</v>
      </c>
      <c r="J254" s="24">
        <v>3.2863911246776794</v>
      </c>
      <c r="K254" s="24">
        <v>2.0079306132641523</v>
      </c>
      <c r="L254" s="18">
        <v>1.3747445028470022</v>
      </c>
      <c r="M254" s="18">
        <v>1.3403243444035957</v>
      </c>
      <c r="N254" s="18">
        <v>0.94822912478632482</v>
      </c>
      <c r="O254" s="19">
        <v>1.0134733790770956</v>
      </c>
      <c r="P254" s="19">
        <v>6.3672573359093541</v>
      </c>
      <c r="Q254" s="20">
        <v>16.105378619267366</v>
      </c>
      <c r="R254" s="20">
        <v>0.45109076787630065</v>
      </c>
      <c r="S254" s="20">
        <v>0.11637115306049958</v>
      </c>
      <c r="T254" s="21">
        <v>1.9455801516043236</v>
      </c>
      <c r="U254" s="22">
        <v>3.893396937478883</v>
      </c>
      <c r="V254" s="15">
        <v>11425000</v>
      </c>
      <c r="W254" s="17">
        <v>3.4077872538108385</v>
      </c>
      <c r="X254" s="16">
        <v>3567000</v>
      </c>
      <c r="Y254" s="17">
        <v>10.915046082082654</v>
      </c>
      <c r="Z254" s="14">
        <f t="shared" si="6"/>
        <v>71</v>
      </c>
      <c r="AA254" s="14">
        <f t="shared" si="7"/>
        <v>13</v>
      </c>
    </row>
    <row r="255" spans="1:27" ht="29" x14ac:dyDescent="0.35">
      <c r="A255" s="6">
        <v>1078</v>
      </c>
      <c r="B255" s="4" t="s">
        <v>26</v>
      </c>
      <c r="C255" s="1" t="s">
        <v>32</v>
      </c>
      <c r="D255" s="1" t="s">
        <v>60</v>
      </c>
      <c r="E255" s="1" t="s">
        <v>379</v>
      </c>
      <c r="F255" s="4" t="s">
        <v>584</v>
      </c>
      <c r="G255" s="4" t="s">
        <v>584</v>
      </c>
      <c r="H255" s="23">
        <v>0.19473750000000001</v>
      </c>
      <c r="I255" s="23">
        <v>4.902309337918176E-6</v>
      </c>
      <c r="J255" s="24">
        <v>5.081734424270115</v>
      </c>
      <c r="K255" s="24">
        <v>2.0084866546487854</v>
      </c>
      <c r="L255" s="18">
        <v>0.90374408524877459</v>
      </c>
      <c r="M255" s="18">
        <v>0.90207083842221303</v>
      </c>
      <c r="N255" s="18">
        <v>0.2024471076923077</v>
      </c>
      <c r="O255" s="19">
        <v>0.23042919165227879</v>
      </c>
      <c r="P255" s="19">
        <v>3.2060566510399151</v>
      </c>
      <c r="Q255" s="20">
        <v>2.0898365916821864</v>
      </c>
      <c r="R255" s="20">
        <v>2.3130354727061375</v>
      </c>
      <c r="S255" s="20">
        <v>0.17207077124483949</v>
      </c>
      <c r="T255" s="21">
        <v>7.2758935436882712</v>
      </c>
      <c r="U255" s="22">
        <v>2.164013585421471</v>
      </c>
      <c r="V255" s="15">
        <v>2082640</v>
      </c>
      <c r="W255" s="17">
        <v>10.390723242718236</v>
      </c>
      <c r="X255" s="16">
        <v>2082640</v>
      </c>
      <c r="Y255" s="17">
        <v>10.390723242718236</v>
      </c>
      <c r="Z255" s="14">
        <f t="shared" si="6"/>
        <v>73</v>
      </c>
      <c r="AA255" s="14">
        <f t="shared" si="7"/>
        <v>14</v>
      </c>
    </row>
    <row r="256" spans="1:27" ht="43.5" x14ac:dyDescent="0.35">
      <c r="A256" s="6">
        <v>1001</v>
      </c>
      <c r="B256" s="4" t="s">
        <v>26</v>
      </c>
      <c r="C256" s="1" t="s">
        <v>32</v>
      </c>
      <c r="D256" s="1" t="s">
        <v>48</v>
      </c>
      <c r="E256" s="1" t="s">
        <v>229</v>
      </c>
      <c r="F256" s="4" t="s">
        <v>584</v>
      </c>
      <c r="G256" s="4"/>
      <c r="H256" s="23">
        <v>0</v>
      </c>
      <c r="I256" s="23">
        <v>0</v>
      </c>
      <c r="J256" s="24">
        <v>74.947975371121515</v>
      </c>
      <c r="K256" s="24">
        <v>0.67993855087380095</v>
      </c>
      <c r="L256" s="18">
        <v>0</v>
      </c>
      <c r="M256" s="18">
        <v>0</v>
      </c>
      <c r="N256" s="18">
        <v>0</v>
      </c>
      <c r="O256" s="19">
        <v>0</v>
      </c>
      <c r="P256" s="19">
        <v>17.492557256344437</v>
      </c>
      <c r="Q256" s="20">
        <v>6.3976588973296087</v>
      </c>
      <c r="R256" s="20">
        <v>0</v>
      </c>
      <c r="S256" s="20">
        <v>0</v>
      </c>
      <c r="T256" s="21">
        <v>18.034371609603081</v>
      </c>
      <c r="U256" s="22">
        <v>11.008575483656614</v>
      </c>
      <c r="V256" s="15">
        <v>10654040</v>
      </c>
      <c r="W256" s="17">
        <v>10.332770933520631</v>
      </c>
      <c r="X256" s="16">
        <v>10654040</v>
      </c>
      <c r="Y256" s="17">
        <v>10.332770933520631</v>
      </c>
      <c r="Z256" s="14">
        <f t="shared" si="6"/>
        <v>74</v>
      </c>
      <c r="AA256" s="14">
        <f t="shared" si="7"/>
        <v>15</v>
      </c>
    </row>
    <row r="257" spans="1:27" ht="29" x14ac:dyDescent="0.35">
      <c r="A257" s="6">
        <v>1285</v>
      </c>
      <c r="B257" s="4" t="s">
        <v>26</v>
      </c>
      <c r="C257" s="1" t="s">
        <v>32</v>
      </c>
      <c r="D257" s="1" t="s">
        <v>60</v>
      </c>
      <c r="E257" s="1" t="s">
        <v>441</v>
      </c>
      <c r="F257" s="4"/>
      <c r="G257" s="4" t="s">
        <v>584</v>
      </c>
      <c r="H257" s="23">
        <v>0</v>
      </c>
      <c r="I257" s="23">
        <v>2.2471201878637165E-5</v>
      </c>
      <c r="J257" s="24">
        <v>1.0650341607751739</v>
      </c>
      <c r="K257" s="24">
        <v>1.6169749154203172</v>
      </c>
      <c r="L257" s="18">
        <v>8.3637880511069448E-2</v>
      </c>
      <c r="M257" s="18">
        <v>8.6282716813075741E-2</v>
      </c>
      <c r="N257" s="18">
        <v>0</v>
      </c>
      <c r="O257" s="19">
        <v>0</v>
      </c>
      <c r="P257" s="19">
        <v>1.9315993275786847</v>
      </c>
      <c r="Q257" s="20">
        <v>2.0483505624550533</v>
      </c>
      <c r="R257" s="20">
        <v>0</v>
      </c>
      <c r="S257" s="20">
        <v>1.0257521344270042E-2</v>
      </c>
      <c r="T257" s="21">
        <v>5.1630269964939401</v>
      </c>
      <c r="U257" s="22">
        <v>1.1441574452537095</v>
      </c>
      <c r="V257" s="15">
        <v>3151770</v>
      </c>
      <c r="W257" s="17">
        <v>3.6302060278945154</v>
      </c>
      <c r="X257" s="16">
        <v>1144990</v>
      </c>
      <c r="Y257" s="17">
        <v>9.9927287160037164</v>
      </c>
      <c r="Z257" s="14">
        <f t="shared" si="6"/>
        <v>76</v>
      </c>
      <c r="AA257" s="14">
        <f t="shared" si="7"/>
        <v>16</v>
      </c>
    </row>
    <row r="258" spans="1:27" ht="43.5" x14ac:dyDescent="0.35">
      <c r="A258" s="6">
        <v>1165</v>
      </c>
      <c r="B258" s="4" t="s">
        <v>26</v>
      </c>
      <c r="C258" s="1" t="s">
        <v>32</v>
      </c>
      <c r="D258" s="1" t="s">
        <v>48</v>
      </c>
      <c r="E258" s="1" t="s">
        <v>227</v>
      </c>
      <c r="F258" s="4" t="s">
        <v>584</v>
      </c>
      <c r="G258" s="4"/>
      <c r="H258" s="23">
        <v>57.621351479335281</v>
      </c>
      <c r="I258" s="23">
        <v>8.0907194224507357</v>
      </c>
      <c r="J258" s="24">
        <v>1.482192775298091</v>
      </c>
      <c r="K258" s="24">
        <v>4.0220390797829162E-3</v>
      </c>
      <c r="L258" s="18">
        <v>1.7282488713043425</v>
      </c>
      <c r="M258" s="18">
        <v>1.7435741682211912</v>
      </c>
      <c r="N258" s="18">
        <v>1.8707692307692307</v>
      </c>
      <c r="O258" s="19">
        <v>0.79850456965275429</v>
      </c>
      <c r="P258" s="19">
        <v>18.6472829350759</v>
      </c>
      <c r="Q258" s="20">
        <v>25.985349580444439</v>
      </c>
      <c r="R258" s="20">
        <v>13.788921117783282</v>
      </c>
      <c r="S258" s="20">
        <v>0.71124025310152339</v>
      </c>
      <c r="T258" s="21">
        <v>9.0505109059034865</v>
      </c>
      <c r="U258" s="22">
        <v>11.092570170032417</v>
      </c>
      <c r="V258" s="15">
        <v>14561500</v>
      </c>
      <c r="W258" s="17">
        <v>7.6177386739226156</v>
      </c>
      <c r="X258" s="16">
        <v>13242570</v>
      </c>
      <c r="Y258" s="17">
        <v>8.3764482045648361</v>
      </c>
      <c r="Z258" s="14">
        <f t="shared" ref="Z258:Z321" si="8">_xlfn.RANK.EQ(Y258,$Y$2:$Y$405,0)</f>
        <v>91</v>
      </c>
      <c r="AA258" s="14">
        <f t="shared" ref="AA258:AA321" si="9">($Y$2:$Y$405=Y258) + SUMPRODUCT(($C$2:$C$405=C258)*($Y$2:$Y$405&gt;Y258))</f>
        <v>17</v>
      </c>
    </row>
    <row r="259" spans="1:27" ht="29" x14ac:dyDescent="0.35">
      <c r="A259" s="6">
        <v>1506</v>
      </c>
      <c r="B259" s="4" t="s">
        <v>26</v>
      </c>
      <c r="C259" s="1" t="s">
        <v>32</v>
      </c>
      <c r="D259" s="1" t="s">
        <v>60</v>
      </c>
      <c r="E259" s="1" t="s">
        <v>228</v>
      </c>
      <c r="F259" s="4" t="s">
        <v>584</v>
      </c>
      <c r="G259" s="4" t="s">
        <v>584</v>
      </c>
      <c r="H259" s="23">
        <v>57.621351479335281</v>
      </c>
      <c r="I259" s="23">
        <v>8.0907194224507357</v>
      </c>
      <c r="J259" s="24">
        <v>1.482192775298091</v>
      </c>
      <c r="K259" s="24">
        <v>4.0220390797829162E-3</v>
      </c>
      <c r="L259" s="18">
        <v>1.7282488713043425</v>
      </c>
      <c r="M259" s="18">
        <v>1.7435741682211912</v>
      </c>
      <c r="N259" s="18">
        <v>1.8707692307692307</v>
      </c>
      <c r="O259" s="19">
        <v>0.79850456965275429</v>
      </c>
      <c r="P259" s="19">
        <v>18.6472829350759</v>
      </c>
      <c r="Q259" s="20">
        <v>25.985349580444439</v>
      </c>
      <c r="R259" s="20">
        <v>13.788921117783282</v>
      </c>
      <c r="S259" s="20">
        <v>0.71124025310152339</v>
      </c>
      <c r="T259" s="21">
        <v>9.0505109059034865</v>
      </c>
      <c r="U259" s="22">
        <v>11.092570170032417</v>
      </c>
      <c r="V259" s="15">
        <v>14561500</v>
      </c>
      <c r="W259" s="17">
        <v>7.6177386739226156</v>
      </c>
      <c r="X259" s="16">
        <v>13242570</v>
      </c>
      <c r="Y259" s="17">
        <v>8.3764482045648361</v>
      </c>
      <c r="Z259" s="14">
        <f t="shared" si="8"/>
        <v>91</v>
      </c>
      <c r="AA259" s="14">
        <f t="shared" si="9"/>
        <v>17</v>
      </c>
    </row>
    <row r="260" spans="1:27" ht="29" x14ac:dyDescent="0.35">
      <c r="A260" s="6">
        <v>1451</v>
      </c>
      <c r="B260" s="4" t="s">
        <v>28</v>
      </c>
      <c r="C260" s="1" t="s">
        <v>32</v>
      </c>
      <c r="D260" s="1" t="s">
        <v>154</v>
      </c>
      <c r="E260" s="1" t="s">
        <v>486</v>
      </c>
      <c r="F260" s="4"/>
      <c r="G260" s="4" t="s">
        <v>584</v>
      </c>
      <c r="H260" s="23">
        <v>2.9262115232833466E-2</v>
      </c>
      <c r="I260" s="23">
        <v>3.8554459037677489E-3</v>
      </c>
      <c r="J260" s="24">
        <v>0.27386592705647328</v>
      </c>
      <c r="K260" s="24">
        <v>2.9617955681364387</v>
      </c>
      <c r="L260" s="18">
        <v>6.9796762887161783E-4</v>
      </c>
      <c r="M260" s="18">
        <v>7.1465110409984318E-4</v>
      </c>
      <c r="N260" s="18">
        <v>3.0420594871794871E-2</v>
      </c>
      <c r="O260" s="19">
        <v>3.4625306164131966E-2</v>
      </c>
      <c r="P260" s="19">
        <v>0.94888627675667259</v>
      </c>
      <c r="Q260" s="20">
        <v>0.73215849817005285</v>
      </c>
      <c r="R260" s="20">
        <v>0</v>
      </c>
      <c r="S260" s="20">
        <v>0</v>
      </c>
      <c r="T260" s="21" t="s">
        <v>585</v>
      </c>
      <c r="U260" s="22">
        <v>0.69093084056339349</v>
      </c>
      <c r="V260" s="15">
        <v>921876</v>
      </c>
      <c r="W260" s="17">
        <v>7.4948348862904925</v>
      </c>
      <c r="X260" s="16">
        <v>921876</v>
      </c>
      <c r="Y260" s="17">
        <v>7.4948348862904925</v>
      </c>
      <c r="Z260" s="14">
        <f t="shared" si="8"/>
        <v>98</v>
      </c>
      <c r="AA260" s="14">
        <f t="shared" si="9"/>
        <v>19</v>
      </c>
    </row>
    <row r="261" spans="1:27" ht="43.5" x14ac:dyDescent="0.35">
      <c r="A261" s="6">
        <v>1307</v>
      </c>
      <c r="B261" s="4" t="s">
        <v>26</v>
      </c>
      <c r="C261" s="1" t="s">
        <v>32</v>
      </c>
      <c r="D261" s="1" t="s">
        <v>48</v>
      </c>
      <c r="E261" s="1" t="s">
        <v>198</v>
      </c>
      <c r="F261" s="4" t="s">
        <v>584</v>
      </c>
      <c r="G261" s="4"/>
      <c r="H261" s="23">
        <v>43.088397790055247</v>
      </c>
      <c r="I261" s="23">
        <v>11.022440119298176</v>
      </c>
      <c r="J261" s="24">
        <v>2.7995183654661711</v>
      </c>
      <c r="K261" s="24">
        <v>0.21172240507382423</v>
      </c>
      <c r="L261" s="18">
        <v>55.829492381874033</v>
      </c>
      <c r="M261" s="18">
        <v>56.562376896120483</v>
      </c>
      <c r="N261" s="18">
        <v>0</v>
      </c>
      <c r="O261" s="19">
        <v>10.058355807204871</v>
      </c>
      <c r="P261" s="19">
        <v>31.438162926172993</v>
      </c>
      <c r="Q261" s="20">
        <v>17.894669324242969</v>
      </c>
      <c r="R261" s="20">
        <v>21.511901105747661</v>
      </c>
      <c r="S261" s="20">
        <v>0.59598020125836404</v>
      </c>
      <c r="T261" s="21">
        <v>4.2851824825954452</v>
      </c>
      <c r="U261" s="22">
        <v>21.09699937846047</v>
      </c>
      <c r="V261" s="15">
        <v>28770000</v>
      </c>
      <c r="W261" s="17">
        <v>7.3329855330067675</v>
      </c>
      <c r="X261" s="16">
        <v>28770000</v>
      </c>
      <c r="Y261" s="17">
        <v>7.3329855330067675</v>
      </c>
      <c r="Z261" s="14">
        <f t="shared" si="8"/>
        <v>102</v>
      </c>
      <c r="AA261" s="14">
        <f t="shared" si="9"/>
        <v>20</v>
      </c>
    </row>
    <row r="262" spans="1:27" ht="29" x14ac:dyDescent="0.35">
      <c r="A262" s="6">
        <v>1318</v>
      </c>
      <c r="B262" s="4" t="s">
        <v>26</v>
      </c>
      <c r="C262" s="1" t="s">
        <v>32</v>
      </c>
      <c r="D262" s="1" t="s">
        <v>60</v>
      </c>
      <c r="E262" s="1" t="s">
        <v>395</v>
      </c>
      <c r="F262" s="4" t="s">
        <v>584</v>
      </c>
      <c r="G262" s="4" t="s">
        <v>584</v>
      </c>
      <c r="H262" s="23">
        <v>0.38944200187450673</v>
      </c>
      <c r="I262" s="23">
        <v>0.95875697773884494</v>
      </c>
      <c r="J262" s="24">
        <v>1.9657342149607568</v>
      </c>
      <c r="K262" s="24">
        <v>2.699550054611016E-3</v>
      </c>
      <c r="L262" s="18">
        <v>0.98746528440598058</v>
      </c>
      <c r="M262" s="18">
        <v>1.0002363332194579</v>
      </c>
      <c r="N262" s="18">
        <v>1.3495330362393163</v>
      </c>
      <c r="O262" s="19">
        <v>4.3864300899809532</v>
      </c>
      <c r="P262" s="19">
        <v>3.2478018150775614</v>
      </c>
      <c r="Q262" s="20">
        <v>0.17873864546991877</v>
      </c>
      <c r="R262" s="20">
        <v>0.38780711159801107</v>
      </c>
      <c r="S262" s="20">
        <v>0</v>
      </c>
      <c r="T262" s="21">
        <v>9.4221838834533678</v>
      </c>
      <c r="U262" s="22">
        <v>1.9244574666249472</v>
      </c>
      <c r="V262" s="15">
        <v>2945000</v>
      </c>
      <c r="W262" s="17">
        <v>6.5346603280982931</v>
      </c>
      <c r="X262" s="16">
        <v>2945000</v>
      </c>
      <c r="Y262" s="17">
        <v>6.5346603280982931</v>
      </c>
      <c r="Z262" s="14">
        <f t="shared" si="8"/>
        <v>114</v>
      </c>
      <c r="AA262" s="14">
        <f t="shared" si="9"/>
        <v>21</v>
      </c>
    </row>
    <row r="263" spans="1:27" ht="29" x14ac:dyDescent="0.35">
      <c r="A263" s="6">
        <v>1581</v>
      </c>
      <c r="B263" s="4" t="s">
        <v>26</v>
      </c>
      <c r="C263" s="1" t="s">
        <v>32</v>
      </c>
      <c r="D263" s="1" t="s">
        <v>111</v>
      </c>
      <c r="E263" s="1" t="s">
        <v>345</v>
      </c>
      <c r="F263" s="4" t="s">
        <v>584</v>
      </c>
      <c r="G263" s="4" t="s">
        <v>584</v>
      </c>
      <c r="H263" s="23">
        <v>0</v>
      </c>
      <c r="I263" s="23">
        <v>2.9022842800641661E-9</v>
      </c>
      <c r="J263" s="24">
        <v>18.63809781356554</v>
      </c>
      <c r="K263" s="24">
        <v>6.1465329540858962</v>
      </c>
      <c r="L263" s="18">
        <v>4.4216058587479047E-2</v>
      </c>
      <c r="M263" s="18">
        <v>4.345686926632663E-2</v>
      </c>
      <c r="N263" s="18">
        <v>0</v>
      </c>
      <c r="O263" s="19">
        <v>0</v>
      </c>
      <c r="P263" s="19">
        <v>4.7169869991552025</v>
      </c>
      <c r="Q263" s="20">
        <v>0.53240921055429313</v>
      </c>
      <c r="R263" s="20">
        <v>3.1472025744495702E-2</v>
      </c>
      <c r="S263" s="20">
        <v>0</v>
      </c>
      <c r="T263" s="21">
        <v>0.18524490558396656</v>
      </c>
      <c r="U263" s="22">
        <v>2.8067901560467052</v>
      </c>
      <c r="V263" s="15">
        <v>5702200</v>
      </c>
      <c r="W263" s="17">
        <v>4.9222934236728015</v>
      </c>
      <c r="X263" s="16">
        <v>4581400</v>
      </c>
      <c r="Y263" s="17">
        <v>6.1264900599089911</v>
      </c>
      <c r="Z263" s="14">
        <f t="shared" si="8"/>
        <v>122</v>
      </c>
      <c r="AA263" s="14">
        <f t="shared" si="9"/>
        <v>22</v>
      </c>
    </row>
    <row r="264" spans="1:27" ht="43.5" x14ac:dyDescent="0.35">
      <c r="A264" s="6">
        <v>1163</v>
      </c>
      <c r="B264" s="4" t="s">
        <v>26</v>
      </c>
      <c r="C264" s="1" t="s">
        <v>32</v>
      </c>
      <c r="D264" s="1" t="s">
        <v>48</v>
      </c>
      <c r="E264" s="1" t="s">
        <v>297</v>
      </c>
      <c r="F264" s="4" t="s">
        <v>584</v>
      </c>
      <c r="G264" s="4"/>
      <c r="H264" s="23">
        <v>0</v>
      </c>
      <c r="I264" s="23">
        <v>0</v>
      </c>
      <c r="J264" s="24">
        <v>7.1813731983697435</v>
      </c>
      <c r="K264" s="24">
        <v>0.2889378709706652</v>
      </c>
      <c r="L264" s="18">
        <v>0</v>
      </c>
      <c r="M264" s="18">
        <v>0</v>
      </c>
      <c r="N264" s="18">
        <v>0</v>
      </c>
      <c r="O264" s="19">
        <v>0</v>
      </c>
      <c r="P264" s="19">
        <v>7.1188386324653106</v>
      </c>
      <c r="Q264" s="20">
        <v>4.7085942262408507</v>
      </c>
      <c r="R264" s="20">
        <v>0</v>
      </c>
      <c r="S264" s="20">
        <v>4.1820878346684252</v>
      </c>
      <c r="T264" s="21">
        <v>27.623598326183764</v>
      </c>
      <c r="U264" s="22">
        <v>4.5976476917113223</v>
      </c>
      <c r="V264" s="15">
        <v>7665612</v>
      </c>
      <c r="W264" s="17">
        <v>5.9977568545229287</v>
      </c>
      <c r="X264" s="16">
        <v>7665612</v>
      </c>
      <c r="Y264" s="17">
        <v>5.9977568545229287</v>
      </c>
      <c r="Z264" s="14">
        <f t="shared" si="8"/>
        <v>125</v>
      </c>
      <c r="AA264" s="14">
        <f t="shared" si="9"/>
        <v>23</v>
      </c>
    </row>
    <row r="265" spans="1:27" ht="29" x14ac:dyDescent="0.35">
      <c r="A265" s="6">
        <v>1016</v>
      </c>
      <c r="B265" s="4" t="s">
        <v>26</v>
      </c>
      <c r="C265" s="1" t="s">
        <v>32</v>
      </c>
      <c r="D265" s="1" t="s">
        <v>61</v>
      </c>
      <c r="E265" s="1" t="s">
        <v>241</v>
      </c>
      <c r="F265" s="4" t="s">
        <v>584</v>
      </c>
      <c r="G265" s="4" t="s">
        <v>584</v>
      </c>
      <c r="H265" s="23">
        <v>0.38804667945935278</v>
      </c>
      <c r="I265" s="23">
        <v>0</v>
      </c>
      <c r="J265" s="24">
        <v>58.500804974007764</v>
      </c>
      <c r="K265" s="24">
        <v>8.7366214618614499</v>
      </c>
      <c r="L265" s="18">
        <v>0.15428234987469575</v>
      </c>
      <c r="M265" s="18">
        <v>0.15526559305036775</v>
      </c>
      <c r="N265" s="18">
        <v>1.3446978266666667</v>
      </c>
      <c r="O265" s="19">
        <v>1.1479206967221207</v>
      </c>
      <c r="P265" s="19">
        <v>15.610765107515139</v>
      </c>
      <c r="Q265" s="20">
        <v>0.16363973444621246</v>
      </c>
      <c r="R265" s="20">
        <v>0</v>
      </c>
      <c r="S265" s="20">
        <v>3.5843446463055049</v>
      </c>
      <c r="T265" s="21">
        <v>15.002815386259471</v>
      </c>
      <c r="U265" s="22">
        <v>9.3522130508370047</v>
      </c>
      <c r="V265" s="15">
        <v>21099700</v>
      </c>
      <c r="W265" s="17">
        <v>4.432391479896399</v>
      </c>
      <c r="X265" s="16">
        <v>16084782</v>
      </c>
      <c r="Y265" s="17">
        <v>5.8143237818436111</v>
      </c>
      <c r="Z265" s="14">
        <f t="shared" si="8"/>
        <v>127</v>
      </c>
      <c r="AA265" s="14">
        <f t="shared" si="9"/>
        <v>24</v>
      </c>
    </row>
    <row r="266" spans="1:27" x14ac:dyDescent="0.35">
      <c r="A266" s="6">
        <v>1308</v>
      </c>
      <c r="B266" s="4" t="s">
        <v>26</v>
      </c>
      <c r="C266" s="1" t="s">
        <v>32</v>
      </c>
      <c r="D266" s="1" t="s">
        <v>60</v>
      </c>
      <c r="E266" s="1" t="s">
        <v>444</v>
      </c>
      <c r="F266" s="4"/>
      <c r="G266" s="4" t="s">
        <v>584</v>
      </c>
      <c r="H266" s="23">
        <v>0</v>
      </c>
      <c r="I266" s="23">
        <v>0.16028956214863282</v>
      </c>
      <c r="J266" s="24">
        <v>0</v>
      </c>
      <c r="K266" s="24">
        <v>0</v>
      </c>
      <c r="L266" s="18">
        <v>0.14409408206977992</v>
      </c>
      <c r="M266" s="18">
        <v>0.14597509068371317</v>
      </c>
      <c r="N266" s="18">
        <v>0</v>
      </c>
      <c r="O266" s="19">
        <v>0</v>
      </c>
      <c r="P266" s="19">
        <v>1.8334923962192915</v>
      </c>
      <c r="Q266" s="20">
        <v>1.4845166493568898</v>
      </c>
      <c r="R266" s="20">
        <v>0</v>
      </c>
      <c r="S266" s="20">
        <v>2.2682132201170623E-2</v>
      </c>
      <c r="T266" s="21">
        <v>7.8143309873043076</v>
      </c>
      <c r="U266" s="22">
        <v>1.093091585758069</v>
      </c>
      <c r="V266" s="15">
        <v>4533650</v>
      </c>
      <c r="W266" s="17">
        <v>2.4110630193289491</v>
      </c>
      <c r="X266" s="16">
        <v>1943650</v>
      </c>
      <c r="Y266" s="17">
        <v>5.6239116392255237</v>
      </c>
      <c r="Z266" s="14">
        <f t="shared" si="8"/>
        <v>130</v>
      </c>
      <c r="AA266" s="14">
        <f t="shared" si="9"/>
        <v>25</v>
      </c>
    </row>
    <row r="267" spans="1:27" ht="29" x14ac:dyDescent="0.35">
      <c r="A267" s="6">
        <v>1106</v>
      </c>
      <c r="B267" s="4" t="s">
        <v>26</v>
      </c>
      <c r="C267" s="1" t="s">
        <v>32</v>
      </c>
      <c r="D267" s="1" t="s">
        <v>60</v>
      </c>
      <c r="E267" s="1" t="s">
        <v>222</v>
      </c>
      <c r="F267" s="4" t="s">
        <v>584</v>
      </c>
      <c r="G267" s="4" t="s">
        <v>584</v>
      </c>
      <c r="H267" s="23">
        <v>55.606371561365428</v>
      </c>
      <c r="I267" s="23">
        <v>44.664246740668915</v>
      </c>
      <c r="J267" s="24">
        <v>8.0408815071866648</v>
      </c>
      <c r="K267" s="24">
        <v>0.11475701487837268</v>
      </c>
      <c r="L267" s="18">
        <v>2.0768961234610912</v>
      </c>
      <c r="M267" s="18">
        <v>2.1156827789953243</v>
      </c>
      <c r="N267" s="18">
        <v>0.41741733907692308</v>
      </c>
      <c r="O267" s="19">
        <v>0.35633433266182662</v>
      </c>
      <c r="P267" s="19">
        <v>19.438665443011111</v>
      </c>
      <c r="Q267" s="20">
        <v>8.412317551334537</v>
      </c>
      <c r="R267" s="20">
        <v>0.38109040353768914</v>
      </c>
      <c r="S267" s="20">
        <v>0.20555902020997935</v>
      </c>
      <c r="T267" s="21">
        <v>9.3124355046426768</v>
      </c>
      <c r="U267" s="22">
        <v>11.727987271639821</v>
      </c>
      <c r="V267" s="15">
        <v>22960000</v>
      </c>
      <c r="W267" s="17">
        <v>5.1080083935713505</v>
      </c>
      <c r="X267" s="16">
        <v>21641070</v>
      </c>
      <c r="Y267" s="17">
        <v>5.4193195029819785</v>
      </c>
      <c r="Z267" s="14">
        <f t="shared" si="8"/>
        <v>132</v>
      </c>
      <c r="AA267" s="14">
        <f t="shared" si="9"/>
        <v>26</v>
      </c>
    </row>
    <row r="268" spans="1:27" ht="29" x14ac:dyDescent="0.35">
      <c r="A268" s="6">
        <v>1093</v>
      </c>
      <c r="B268" s="4" t="s">
        <v>26</v>
      </c>
      <c r="C268" s="1" t="s">
        <v>32</v>
      </c>
      <c r="D268" s="1" t="s">
        <v>60</v>
      </c>
      <c r="E268" s="1" t="s">
        <v>429</v>
      </c>
      <c r="F268" s="4" t="s">
        <v>584</v>
      </c>
      <c r="G268" s="4" t="s">
        <v>584</v>
      </c>
      <c r="H268" s="23">
        <v>4.8686775059194949E-2</v>
      </c>
      <c r="I268" s="23">
        <v>0</v>
      </c>
      <c r="J268" s="24">
        <v>0.48687275921150802</v>
      </c>
      <c r="K268" s="24">
        <v>2.6205127515848505</v>
      </c>
      <c r="L268" s="18">
        <v>1.1983684644342204E-2</v>
      </c>
      <c r="M268" s="18">
        <v>1.2380950244963771E-2</v>
      </c>
      <c r="N268" s="18">
        <v>0.101228544</v>
      </c>
      <c r="O268" s="19">
        <v>0.115220275715223</v>
      </c>
      <c r="P268" s="19">
        <v>2.2895412272415498</v>
      </c>
      <c r="Q268" s="20">
        <v>2.6252006733550557</v>
      </c>
      <c r="R268" s="20">
        <v>0</v>
      </c>
      <c r="S268" s="20">
        <v>0</v>
      </c>
      <c r="T268" s="21">
        <v>6.0168393502146102</v>
      </c>
      <c r="U268" s="22">
        <v>1.3588141775898814</v>
      </c>
      <c r="V268" s="15">
        <v>4110000</v>
      </c>
      <c r="W268" s="17">
        <v>3.3061172204133364</v>
      </c>
      <c r="X268" s="16">
        <v>2948480</v>
      </c>
      <c r="Y268" s="17">
        <v>4.6085243162235505</v>
      </c>
      <c r="Z268" s="14">
        <f t="shared" si="8"/>
        <v>139</v>
      </c>
      <c r="AA268" s="14">
        <f t="shared" si="9"/>
        <v>27</v>
      </c>
    </row>
    <row r="269" spans="1:27" ht="29" x14ac:dyDescent="0.35">
      <c r="A269" s="6">
        <v>1096</v>
      </c>
      <c r="B269" s="4" t="s">
        <v>26</v>
      </c>
      <c r="C269" s="1" t="s">
        <v>32</v>
      </c>
      <c r="D269" s="1" t="s">
        <v>60</v>
      </c>
      <c r="E269" s="1" t="s">
        <v>248</v>
      </c>
      <c r="F269" s="4" t="s">
        <v>584</v>
      </c>
      <c r="G269" s="4" t="s">
        <v>584</v>
      </c>
      <c r="H269" s="23">
        <v>47.676727074289659</v>
      </c>
      <c r="I269" s="23">
        <v>38.327583635587786</v>
      </c>
      <c r="J269" s="24">
        <v>0</v>
      </c>
      <c r="K269" s="24">
        <v>0</v>
      </c>
      <c r="L269" s="18">
        <v>1.3500944220524818</v>
      </c>
      <c r="M269" s="18">
        <v>1.3585897622504028</v>
      </c>
      <c r="N269" s="18">
        <v>0.16261634615384615</v>
      </c>
      <c r="O269" s="19">
        <v>0.11105583168112126</v>
      </c>
      <c r="P269" s="19">
        <v>13.949265033989924</v>
      </c>
      <c r="Q269" s="20">
        <v>4.3564197635096766</v>
      </c>
      <c r="R269" s="20">
        <v>0.39896299734561713</v>
      </c>
      <c r="S269" s="20">
        <v>0</v>
      </c>
      <c r="T269" s="21">
        <v>6.5541751912528339</v>
      </c>
      <c r="U269" s="22">
        <v>8.626060225892715</v>
      </c>
      <c r="V269" s="15">
        <v>22500000</v>
      </c>
      <c r="W269" s="17">
        <v>3.8338045448412066</v>
      </c>
      <c r="X269" s="16">
        <v>19080000</v>
      </c>
      <c r="Y269" s="17">
        <v>4.5209959255202907</v>
      </c>
      <c r="Z269" s="14">
        <f t="shared" si="8"/>
        <v>141</v>
      </c>
      <c r="AA269" s="14">
        <f t="shared" si="9"/>
        <v>28</v>
      </c>
    </row>
    <row r="270" spans="1:27" ht="29" x14ac:dyDescent="0.35">
      <c r="A270" s="6">
        <v>1094</v>
      </c>
      <c r="B270" s="4" t="s">
        <v>26</v>
      </c>
      <c r="C270" s="1" t="s">
        <v>32</v>
      </c>
      <c r="D270" s="1" t="s">
        <v>60</v>
      </c>
      <c r="E270" s="1" t="s">
        <v>447</v>
      </c>
      <c r="F270" s="4" t="s">
        <v>584</v>
      </c>
      <c r="G270" s="4" t="s">
        <v>584</v>
      </c>
      <c r="H270" s="23">
        <v>2.6141399999999999E-2</v>
      </c>
      <c r="I270" s="23">
        <v>7.3723454538147991E-10</v>
      </c>
      <c r="J270" s="24">
        <v>0.1825772847043155</v>
      </c>
      <c r="K270" s="24">
        <v>0.52984982007590287</v>
      </c>
      <c r="L270" s="18">
        <v>3.6336271039671603E-2</v>
      </c>
      <c r="M270" s="18">
        <v>3.7557196321842817E-2</v>
      </c>
      <c r="N270" s="18">
        <v>2.7176331323076924E-2</v>
      </c>
      <c r="O270" s="19">
        <v>3.0932622995873321E-2</v>
      </c>
      <c r="P270" s="19">
        <v>1.6647700159654439</v>
      </c>
      <c r="Q270" s="20">
        <v>1.2170643842613234</v>
      </c>
      <c r="R270" s="20">
        <v>2.3747797461048641E-2</v>
      </c>
      <c r="S270" s="20">
        <v>0</v>
      </c>
      <c r="T270" s="21">
        <v>7.6517608824018053</v>
      </c>
      <c r="U270" s="22">
        <v>1.0788492907695584</v>
      </c>
      <c r="V270" s="15">
        <v>3780000</v>
      </c>
      <c r="W270" s="17">
        <v>2.8540986528295194</v>
      </c>
      <c r="X270" s="16">
        <v>2553620</v>
      </c>
      <c r="Y270" s="17">
        <v>4.2247839959334526</v>
      </c>
      <c r="Z270" s="14">
        <f t="shared" si="8"/>
        <v>145</v>
      </c>
      <c r="AA270" s="14">
        <f t="shared" si="9"/>
        <v>29</v>
      </c>
    </row>
    <row r="271" spans="1:27" x14ac:dyDescent="0.35">
      <c r="A271" s="6">
        <v>1254</v>
      </c>
      <c r="B271" s="4" t="s">
        <v>26</v>
      </c>
      <c r="C271" s="1" t="s">
        <v>32</v>
      </c>
      <c r="D271" s="1" t="s">
        <v>60</v>
      </c>
      <c r="E271" s="1" t="s">
        <v>442</v>
      </c>
      <c r="F271" s="4"/>
      <c r="G271" s="4" t="s">
        <v>584</v>
      </c>
      <c r="H271" s="23">
        <v>4.5901891870560381E-2</v>
      </c>
      <c r="I271" s="23">
        <v>0</v>
      </c>
      <c r="J271" s="24">
        <v>1.5214773725359625</v>
      </c>
      <c r="K271" s="24">
        <v>1.2762699157175148</v>
      </c>
      <c r="L271" s="18">
        <v>6.7932071807062219E-2</v>
      </c>
      <c r="M271" s="18">
        <v>6.8829553164777291E-2</v>
      </c>
      <c r="N271" s="18">
        <v>4.7719136000000002E-2</v>
      </c>
      <c r="O271" s="19">
        <v>5.4314838380093898E-2</v>
      </c>
      <c r="P271" s="19">
        <v>1.8676153945297089</v>
      </c>
      <c r="Q271" s="20">
        <v>1.8724051068352343</v>
      </c>
      <c r="R271" s="20">
        <v>0</v>
      </c>
      <c r="S271" s="20">
        <v>0</v>
      </c>
      <c r="T271" s="21">
        <v>4.8731078611250851</v>
      </c>
      <c r="U271" s="22">
        <v>1.1073305265231648</v>
      </c>
      <c r="V271" s="15">
        <v>2871250</v>
      </c>
      <c r="W271" s="17">
        <v>3.8566148072204256</v>
      </c>
      <c r="X271" s="16">
        <v>2871250</v>
      </c>
      <c r="Y271" s="17">
        <v>3.8566148072204256</v>
      </c>
      <c r="Z271" s="14">
        <f t="shared" si="8"/>
        <v>148</v>
      </c>
      <c r="AA271" s="14">
        <f t="shared" si="9"/>
        <v>30</v>
      </c>
    </row>
    <row r="272" spans="1:27" ht="29" x14ac:dyDescent="0.35">
      <c r="A272" s="6">
        <v>1486</v>
      </c>
      <c r="B272" s="4" t="s">
        <v>27</v>
      </c>
      <c r="C272" s="1" t="s">
        <v>32</v>
      </c>
      <c r="D272" s="1" t="s">
        <v>79</v>
      </c>
      <c r="E272" s="1" t="s">
        <v>274</v>
      </c>
      <c r="F272" s="4" t="s">
        <v>584</v>
      </c>
      <c r="G272" s="4"/>
      <c r="H272" s="23">
        <v>29.853985793212313</v>
      </c>
      <c r="I272" s="23">
        <v>26.435161829414696</v>
      </c>
      <c r="J272" s="24">
        <v>2.256999364046711</v>
      </c>
      <c r="K272" s="24">
        <v>2.3461637350982462E-3</v>
      </c>
      <c r="L272" s="18">
        <v>1.3907961754882847</v>
      </c>
      <c r="M272" s="18">
        <v>1.4087835676470299</v>
      </c>
      <c r="N272" s="18">
        <v>1.4358974358974359</v>
      </c>
      <c r="O272" s="19">
        <v>4.575361139849786</v>
      </c>
      <c r="P272" s="19">
        <v>4.1713170347581494</v>
      </c>
      <c r="Q272" s="20">
        <v>6.276840143025038</v>
      </c>
      <c r="R272" s="20">
        <v>0.47793129950459112</v>
      </c>
      <c r="S272" s="20">
        <v>4.7992838973920413E-2</v>
      </c>
      <c r="T272" s="21" t="s">
        <v>585</v>
      </c>
      <c r="U272" s="22">
        <v>6.2601138762782957</v>
      </c>
      <c r="V272" s="15">
        <v>17414110</v>
      </c>
      <c r="W272" s="17">
        <v>3.5948514602688832</v>
      </c>
      <c r="X272" s="16">
        <v>17214110</v>
      </c>
      <c r="Y272" s="17">
        <v>3.6366177956794141</v>
      </c>
      <c r="Z272" s="14">
        <f t="shared" si="8"/>
        <v>154</v>
      </c>
      <c r="AA272" s="14">
        <f t="shared" si="9"/>
        <v>31</v>
      </c>
    </row>
    <row r="273" spans="1:27" ht="29" x14ac:dyDescent="0.35">
      <c r="A273" s="6">
        <v>1714</v>
      </c>
      <c r="B273" s="4" t="s">
        <v>27</v>
      </c>
      <c r="C273" s="1" t="s">
        <v>32</v>
      </c>
      <c r="D273" s="1" t="s">
        <v>80</v>
      </c>
      <c r="E273" s="1" t="s">
        <v>275</v>
      </c>
      <c r="F273" s="4" t="s">
        <v>584</v>
      </c>
      <c r="G273" s="4" t="s">
        <v>584</v>
      </c>
      <c r="H273" s="23">
        <v>29.853985793212313</v>
      </c>
      <c r="I273" s="23">
        <v>26.435161829414696</v>
      </c>
      <c r="J273" s="24">
        <v>2.256999364046711</v>
      </c>
      <c r="K273" s="24">
        <v>2.3461637350982462E-3</v>
      </c>
      <c r="L273" s="18">
        <v>1.3907961754882847</v>
      </c>
      <c r="M273" s="18">
        <v>1.4087835676470299</v>
      </c>
      <c r="N273" s="18">
        <v>1.4358974358974359</v>
      </c>
      <c r="O273" s="19">
        <v>4.575361139849786</v>
      </c>
      <c r="P273" s="19">
        <v>4.1713170347581494</v>
      </c>
      <c r="Q273" s="20">
        <v>6.276840143025038</v>
      </c>
      <c r="R273" s="20">
        <v>0.47793129950459112</v>
      </c>
      <c r="S273" s="20">
        <v>4.7992838973920413E-2</v>
      </c>
      <c r="T273" s="21" t="s">
        <v>585</v>
      </c>
      <c r="U273" s="22">
        <v>6.2601138762782957</v>
      </c>
      <c r="V273" s="15">
        <v>17414110</v>
      </c>
      <c r="W273" s="17">
        <v>3.5948514602688832</v>
      </c>
      <c r="X273" s="16">
        <v>17214110</v>
      </c>
      <c r="Y273" s="17">
        <v>3.6366177956794141</v>
      </c>
      <c r="Z273" s="14">
        <f t="shared" si="8"/>
        <v>154</v>
      </c>
      <c r="AA273" s="14">
        <f t="shared" si="9"/>
        <v>31</v>
      </c>
    </row>
    <row r="274" spans="1:27" ht="29" x14ac:dyDescent="0.35">
      <c r="A274" s="6">
        <v>1097</v>
      </c>
      <c r="B274" s="4" t="s">
        <v>26</v>
      </c>
      <c r="C274" s="1" t="s">
        <v>32</v>
      </c>
      <c r="D274" s="1" t="s">
        <v>60</v>
      </c>
      <c r="E274" s="1" t="s">
        <v>480</v>
      </c>
      <c r="F274" s="4"/>
      <c r="G274" s="4" t="s">
        <v>584</v>
      </c>
      <c r="H274" s="23">
        <v>7.9087292817679553E-2</v>
      </c>
      <c r="I274" s="23">
        <v>0</v>
      </c>
      <c r="J274" s="24">
        <v>0.79116823371870049</v>
      </c>
      <c r="K274" s="24">
        <v>1.2846674013847879</v>
      </c>
      <c r="L274" s="18">
        <v>3.535434882080276E-2</v>
      </c>
      <c r="M274" s="18">
        <v>3.4870830424202831E-2</v>
      </c>
      <c r="N274" s="18">
        <v>8.2218338461538462E-2</v>
      </c>
      <c r="O274" s="19">
        <v>9.3582494146966941E-2</v>
      </c>
      <c r="P274" s="19">
        <v>1.1906815244675653</v>
      </c>
      <c r="Q274" s="20">
        <v>0</v>
      </c>
      <c r="R274" s="20">
        <v>0</v>
      </c>
      <c r="S274" s="20">
        <v>0</v>
      </c>
      <c r="T274" s="21">
        <v>4.4358577927391822</v>
      </c>
      <c r="U274" s="22">
        <v>0.73247170144372709</v>
      </c>
      <c r="V274" s="15">
        <v>3150000</v>
      </c>
      <c r="W274" s="17">
        <v>2.3253069887102447</v>
      </c>
      <c r="X274" s="16">
        <v>2124352</v>
      </c>
      <c r="Y274" s="17">
        <v>3.4479770840412844</v>
      </c>
      <c r="Z274" s="14">
        <f t="shared" si="8"/>
        <v>164</v>
      </c>
      <c r="AA274" s="14">
        <f t="shared" si="9"/>
        <v>33</v>
      </c>
    </row>
    <row r="275" spans="1:27" ht="29" x14ac:dyDescent="0.35">
      <c r="A275" s="6">
        <v>1060</v>
      </c>
      <c r="B275" s="4" t="s">
        <v>28</v>
      </c>
      <c r="C275" s="1" t="s">
        <v>32</v>
      </c>
      <c r="D275" s="1" t="s">
        <v>124</v>
      </c>
      <c r="E275" s="1" t="s">
        <v>388</v>
      </c>
      <c r="F275" s="4"/>
      <c r="G275" s="4" t="s">
        <v>584</v>
      </c>
      <c r="H275" s="23">
        <v>5.0793409629044987E-2</v>
      </c>
      <c r="I275" s="23">
        <v>5.302483013773978E-2</v>
      </c>
      <c r="J275" s="24">
        <v>0.97374551842301604</v>
      </c>
      <c r="K275" s="24">
        <v>10.724883079962936</v>
      </c>
      <c r="L275" s="18">
        <v>0.24193158383996693</v>
      </c>
      <c r="M275" s="18">
        <v>0.23896353998318973</v>
      </c>
      <c r="N275" s="18">
        <v>5.2804307692307692E-2</v>
      </c>
      <c r="O275" s="19">
        <v>6.0102878603678848E-2</v>
      </c>
      <c r="P275" s="19">
        <v>3.3125762093379327</v>
      </c>
      <c r="Q275" s="20">
        <v>1.9007008816788264E-2</v>
      </c>
      <c r="R275" s="20">
        <v>0</v>
      </c>
      <c r="S275" s="20">
        <v>2.2591530206098722E-3</v>
      </c>
      <c r="T275" s="21" t="s">
        <v>585</v>
      </c>
      <c r="U275" s="22">
        <v>1.9632956466821427</v>
      </c>
      <c r="V275" s="15">
        <v>5747505</v>
      </c>
      <c r="W275" s="17">
        <v>3.4159094192734809</v>
      </c>
      <c r="X275" s="16">
        <v>5747505</v>
      </c>
      <c r="Y275" s="17">
        <v>3.4159094192734809</v>
      </c>
      <c r="Z275" s="14">
        <f t="shared" si="8"/>
        <v>165</v>
      </c>
      <c r="AA275" s="14">
        <f t="shared" si="9"/>
        <v>34</v>
      </c>
    </row>
    <row r="276" spans="1:27" ht="29" x14ac:dyDescent="0.35">
      <c r="A276" s="6">
        <v>1321</v>
      </c>
      <c r="B276" s="4" t="s">
        <v>26</v>
      </c>
      <c r="C276" s="1" t="s">
        <v>32</v>
      </c>
      <c r="D276" s="1" t="s">
        <v>74</v>
      </c>
      <c r="E276" s="1" t="s">
        <v>303</v>
      </c>
      <c r="F276" s="4" t="s">
        <v>584</v>
      </c>
      <c r="G276" s="4" t="s">
        <v>584</v>
      </c>
      <c r="H276" s="23">
        <v>3.7416050516832464</v>
      </c>
      <c r="I276" s="23">
        <v>3.2547173654009169</v>
      </c>
      <c r="J276" s="24">
        <v>6.2076276799467269</v>
      </c>
      <c r="K276" s="24">
        <v>1.3378772519855369</v>
      </c>
      <c r="L276" s="18">
        <v>1.3073391372456467</v>
      </c>
      <c r="M276" s="18">
        <v>1.2754469486925744</v>
      </c>
      <c r="N276" s="18">
        <v>0.94822912478632482</v>
      </c>
      <c r="O276" s="19">
        <v>0.85157948500051228</v>
      </c>
      <c r="P276" s="19">
        <v>6.9959936733569084</v>
      </c>
      <c r="Q276" s="20">
        <v>16.105378619267366</v>
      </c>
      <c r="R276" s="20">
        <v>0.45109076787630065</v>
      </c>
      <c r="S276" s="20">
        <v>0.55338302228860781</v>
      </c>
      <c r="T276" s="21">
        <v>2.648607797163899</v>
      </c>
      <c r="U276" s="22">
        <v>4.2166231722882719</v>
      </c>
      <c r="V276" s="15">
        <v>30008000</v>
      </c>
      <c r="W276" s="17">
        <v>1.4051663464037163</v>
      </c>
      <c r="X276" s="16">
        <v>12387000</v>
      </c>
      <c r="Y276" s="17">
        <v>3.4040713427692517</v>
      </c>
      <c r="Z276" s="14">
        <f t="shared" si="8"/>
        <v>166</v>
      </c>
      <c r="AA276" s="14">
        <f t="shared" si="9"/>
        <v>35</v>
      </c>
    </row>
    <row r="277" spans="1:27" x14ac:dyDescent="0.35">
      <c r="A277" s="6">
        <v>1289</v>
      </c>
      <c r="B277" s="4" t="s">
        <v>26</v>
      </c>
      <c r="C277" s="1" t="s">
        <v>32</v>
      </c>
      <c r="D277" s="1" t="s">
        <v>60</v>
      </c>
      <c r="E277" s="1" t="s">
        <v>439</v>
      </c>
      <c r="F277" s="4"/>
      <c r="G277" s="4" t="s">
        <v>584</v>
      </c>
      <c r="H277" s="23">
        <v>0.3706875</v>
      </c>
      <c r="I277" s="23">
        <v>0</v>
      </c>
      <c r="J277" s="24">
        <v>1.3084705403809278</v>
      </c>
      <c r="K277" s="24">
        <v>0.47393420302353684</v>
      </c>
      <c r="L277" s="18">
        <v>0.69103753498276688</v>
      </c>
      <c r="M277" s="18">
        <v>0.7039465428809859</v>
      </c>
      <c r="N277" s="18">
        <v>0.3853629230769231</v>
      </c>
      <c r="O277" s="19">
        <v>0.43862749075347118</v>
      </c>
      <c r="P277" s="19">
        <v>1.9328970391879021</v>
      </c>
      <c r="Q277" s="20">
        <v>2.8566380698343226</v>
      </c>
      <c r="R277" s="20">
        <v>0</v>
      </c>
      <c r="S277" s="20">
        <v>0</v>
      </c>
      <c r="T277" s="21">
        <v>3.2595823669650126</v>
      </c>
      <c r="U277" s="22">
        <v>1.1514941719594456</v>
      </c>
      <c r="V277" s="15">
        <v>30450000</v>
      </c>
      <c r="W277" s="17">
        <v>0.37815900556960447</v>
      </c>
      <c r="X277" s="16">
        <v>3450000</v>
      </c>
      <c r="Y277" s="17">
        <v>3.3376642665491176</v>
      </c>
      <c r="Z277" s="14">
        <f t="shared" si="8"/>
        <v>169</v>
      </c>
      <c r="AA277" s="14">
        <f t="shared" si="9"/>
        <v>36</v>
      </c>
    </row>
    <row r="278" spans="1:27" ht="29" x14ac:dyDescent="0.35">
      <c r="A278" s="6">
        <v>1613</v>
      </c>
      <c r="B278" s="4" t="s">
        <v>26</v>
      </c>
      <c r="C278" s="1" t="s">
        <v>32</v>
      </c>
      <c r="D278" s="1" t="s">
        <v>74</v>
      </c>
      <c r="E278" s="1" t="s">
        <v>341</v>
      </c>
      <c r="F278" s="4" t="s">
        <v>584</v>
      </c>
      <c r="G278" s="4" t="s">
        <v>584</v>
      </c>
      <c r="H278" s="23">
        <v>0.1925373632596685</v>
      </c>
      <c r="I278" s="23">
        <v>4.4963805662639588E-3</v>
      </c>
      <c r="J278" s="24">
        <v>2.4343637960575402</v>
      </c>
      <c r="K278" s="24">
        <v>0.79680730688714219</v>
      </c>
      <c r="L278" s="18">
        <v>0</v>
      </c>
      <c r="M278" s="18">
        <v>0</v>
      </c>
      <c r="N278" s="18">
        <v>0.66719956034188033</v>
      </c>
      <c r="O278" s="19">
        <v>0.59223793108816192</v>
      </c>
      <c r="P278" s="19">
        <v>4.8439024146791398</v>
      </c>
      <c r="Q278" s="20">
        <v>16.105378619267366</v>
      </c>
      <c r="R278" s="20">
        <v>0</v>
      </c>
      <c r="S278" s="20">
        <v>0.21722357761880948</v>
      </c>
      <c r="T278" s="21">
        <v>2.9991673601875086</v>
      </c>
      <c r="U278" s="22">
        <v>2.8843127498224597</v>
      </c>
      <c r="V278" s="15">
        <v>18642000</v>
      </c>
      <c r="W278" s="17">
        <v>1.5472120747894322</v>
      </c>
      <c r="X278" s="16">
        <v>8879000</v>
      </c>
      <c r="Y278" s="17">
        <v>3.2484657617101695</v>
      </c>
      <c r="Z278" s="14">
        <f t="shared" si="8"/>
        <v>171</v>
      </c>
      <c r="AA278" s="14">
        <f t="shared" si="9"/>
        <v>37</v>
      </c>
    </row>
    <row r="279" spans="1:27" ht="29" x14ac:dyDescent="0.35">
      <c r="A279" s="6">
        <v>1071</v>
      </c>
      <c r="B279" s="4" t="s">
        <v>26</v>
      </c>
      <c r="C279" s="1" t="s">
        <v>32</v>
      </c>
      <c r="D279" s="1" t="s">
        <v>109</v>
      </c>
      <c r="E279" s="1" t="s">
        <v>336</v>
      </c>
      <c r="F279" s="4"/>
      <c r="G279" s="4" t="s">
        <v>584</v>
      </c>
      <c r="H279" s="23">
        <v>3.9422815707708563</v>
      </c>
      <c r="I279" s="23">
        <v>5.3397122058087856</v>
      </c>
      <c r="J279" s="24">
        <v>7.4095948042501378</v>
      </c>
      <c r="K279" s="24">
        <v>1.0701551599120929</v>
      </c>
      <c r="L279" s="18">
        <v>3.7143434369169421</v>
      </c>
      <c r="M279" s="18">
        <v>3.6946397707977061</v>
      </c>
      <c r="N279" s="18">
        <v>0.49637258133333334</v>
      </c>
      <c r="O279" s="19">
        <v>0.56498081883607476</v>
      </c>
      <c r="P279" s="19">
        <v>4.5517687885669744</v>
      </c>
      <c r="Q279" s="20">
        <v>1.2813551924049407</v>
      </c>
      <c r="R279" s="20">
        <v>1.0771440762074289</v>
      </c>
      <c r="S279" s="20">
        <v>2.0349000883214172</v>
      </c>
      <c r="T279" s="21">
        <v>3.1751647269701229</v>
      </c>
      <c r="U279" s="22">
        <v>3.1624250055407011</v>
      </c>
      <c r="V279" s="15">
        <v>24184000</v>
      </c>
      <c r="W279" s="17">
        <v>1.3076517555163334</v>
      </c>
      <c r="X279" s="16">
        <v>9829100</v>
      </c>
      <c r="Y279" s="17">
        <v>3.2174105518721969</v>
      </c>
      <c r="Z279" s="14">
        <f t="shared" si="8"/>
        <v>172</v>
      </c>
      <c r="AA279" s="14">
        <f t="shared" si="9"/>
        <v>38</v>
      </c>
    </row>
    <row r="280" spans="1:27" ht="29" x14ac:dyDescent="0.35">
      <c r="A280" s="6">
        <v>1077</v>
      </c>
      <c r="B280" s="4" t="s">
        <v>26</v>
      </c>
      <c r="C280" s="1" t="s">
        <v>32</v>
      </c>
      <c r="D280" s="1" t="s">
        <v>60</v>
      </c>
      <c r="E280" s="1" t="s">
        <v>387</v>
      </c>
      <c r="F280" s="4"/>
      <c r="G280" s="4" t="s">
        <v>584</v>
      </c>
      <c r="H280" s="23">
        <v>9.5006831886345705E-2</v>
      </c>
      <c r="I280" s="23">
        <v>3.3407435487832196E-3</v>
      </c>
      <c r="J280" s="24">
        <v>1.2628262192048489</v>
      </c>
      <c r="K280" s="24">
        <v>1.2115992507025857</v>
      </c>
      <c r="L280" s="18">
        <v>0</v>
      </c>
      <c r="M280" s="18">
        <v>0</v>
      </c>
      <c r="N280" s="18">
        <v>0.19753625599999999</v>
      </c>
      <c r="O280" s="19">
        <v>0.22483956580540043</v>
      </c>
      <c r="P280" s="19">
        <v>3.129200193103538</v>
      </c>
      <c r="Q280" s="20">
        <v>4.1818844562855411</v>
      </c>
      <c r="R280" s="20">
        <v>0</v>
      </c>
      <c r="S280" s="20">
        <v>6.8516938465040922E-2</v>
      </c>
      <c r="T280" s="21">
        <v>10.405417473816875</v>
      </c>
      <c r="U280" s="22">
        <v>1.977505975568379</v>
      </c>
      <c r="V280" s="15">
        <v>6500000</v>
      </c>
      <c r="W280" s="17">
        <v>3.0423168854898139</v>
      </c>
      <c r="X280" s="16">
        <v>6500000</v>
      </c>
      <c r="Y280" s="17">
        <v>3.0423168854898139</v>
      </c>
      <c r="Z280" s="14">
        <f t="shared" si="8"/>
        <v>177</v>
      </c>
      <c r="AA280" s="14">
        <f t="shared" si="9"/>
        <v>39</v>
      </c>
    </row>
    <row r="281" spans="1:27" x14ac:dyDescent="0.35">
      <c r="A281" s="6">
        <v>1011</v>
      </c>
      <c r="B281" s="4" t="s">
        <v>26</v>
      </c>
      <c r="C281" s="1" t="s">
        <v>32</v>
      </c>
      <c r="D281" s="1" t="s">
        <v>61</v>
      </c>
      <c r="E281" s="1" t="s">
        <v>393</v>
      </c>
      <c r="F281" s="4" t="s">
        <v>584</v>
      </c>
      <c r="G281" s="4" t="s">
        <v>584</v>
      </c>
      <c r="H281" s="23">
        <v>0.39265982636148383</v>
      </c>
      <c r="I281" s="23">
        <v>0</v>
      </c>
      <c r="J281" s="24">
        <v>2.1909274164517862</v>
      </c>
      <c r="K281" s="24">
        <v>3.0444414715426817</v>
      </c>
      <c r="L281" s="18">
        <v>0.12302880878551306</v>
      </c>
      <c r="M281" s="18">
        <v>0.1230885791416987</v>
      </c>
      <c r="N281" s="18">
        <v>0.81641025641025644</v>
      </c>
      <c r="O281" s="19">
        <v>0.92925385591168486</v>
      </c>
      <c r="P281" s="19">
        <v>2.8887249402633395</v>
      </c>
      <c r="Q281" s="20">
        <v>0</v>
      </c>
      <c r="R281" s="20">
        <v>0</v>
      </c>
      <c r="S281" s="20">
        <v>0</v>
      </c>
      <c r="T281" s="21">
        <v>10.899423996020477</v>
      </c>
      <c r="U281" s="22">
        <v>1.8992569782827817</v>
      </c>
      <c r="V281" s="15">
        <v>6318941</v>
      </c>
      <c r="W281" s="17">
        <v>3.0056570844430763</v>
      </c>
      <c r="X281" s="16">
        <v>6318941</v>
      </c>
      <c r="Y281" s="17">
        <v>3.0056570844430763</v>
      </c>
      <c r="Z281" s="14">
        <f t="shared" si="8"/>
        <v>179</v>
      </c>
      <c r="AA281" s="14">
        <f t="shared" si="9"/>
        <v>40</v>
      </c>
    </row>
    <row r="282" spans="1:27" x14ac:dyDescent="0.35">
      <c r="A282" s="6">
        <v>1015</v>
      </c>
      <c r="B282" s="4" t="s">
        <v>26</v>
      </c>
      <c r="C282" s="1" t="s">
        <v>32</v>
      </c>
      <c r="D282" s="1" t="s">
        <v>61</v>
      </c>
      <c r="E282" s="1" t="s">
        <v>235</v>
      </c>
      <c r="F282" s="4" t="s">
        <v>584</v>
      </c>
      <c r="G282" s="4" t="s">
        <v>584</v>
      </c>
      <c r="H282" s="23">
        <v>0.40974075611681138</v>
      </c>
      <c r="I282" s="23">
        <v>0</v>
      </c>
      <c r="J282" s="24">
        <v>66.184265705314374</v>
      </c>
      <c r="K282" s="24">
        <v>5.7564972858331425</v>
      </c>
      <c r="L282" s="18">
        <v>0</v>
      </c>
      <c r="M282" s="18">
        <v>0</v>
      </c>
      <c r="N282" s="18">
        <v>1.4198742919658121</v>
      </c>
      <c r="O282" s="19">
        <v>1.2120961707297047</v>
      </c>
      <c r="P282" s="19">
        <v>16.589883502092885</v>
      </c>
      <c r="Q282" s="20">
        <v>0.20521669617890456</v>
      </c>
      <c r="R282" s="20">
        <v>0</v>
      </c>
      <c r="S282" s="20">
        <v>6.1544307524683219</v>
      </c>
      <c r="T282" s="21">
        <v>16.488950584418678</v>
      </c>
      <c r="U282" s="22">
        <v>10.105597846145002</v>
      </c>
      <c r="V282" s="15">
        <v>40198280</v>
      </c>
      <c r="W282" s="17">
        <v>2.5139378715071894</v>
      </c>
      <c r="X282" s="16">
        <v>35183362</v>
      </c>
      <c r="Y282" s="17">
        <v>2.872266114348311</v>
      </c>
      <c r="Z282" s="14">
        <f t="shared" si="8"/>
        <v>185</v>
      </c>
      <c r="AA282" s="14">
        <f t="shared" si="9"/>
        <v>41</v>
      </c>
    </row>
    <row r="283" spans="1:27" ht="43.5" x14ac:dyDescent="0.35">
      <c r="A283" s="6">
        <v>1164</v>
      </c>
      <c r="B283" s="4" t="s">
        <v>26</v>
      </c>
      <c r="C283" s="1" t="s">
        <v>32</v>
      </c>
      <c r="D283" s="1" t="s">
        <v>48</v>
      </c>
      <c r="E283" s="1" t="s">
        <v>384</v>
      </c>
      <c r="F283" s="4" t="s">
        <v>584</v>
      </c>
      <c r="G283" s="4"/>
      <c r="H283" s="23">
        <v>0</v>
      </c>
      <c r="I283" s="23">
        <v>0</v>
      </c>
      <c r="J283" s="24">
        <v>12.095745111660902</v>
      </c>
      <c r="K283" s="24">
        <v>0.13403911020929202</v>
      </c>
      <c r="L283" s="18">
        <v>0</v>
      </c>
      <c r="M283" s="18">
        <v>0</v>
      </c>
      <c r="N283" s="18">
        <v>0</v>
      </c>
      <c r="O283" s="19">
        <v>0</v>
      </c>
      <c r="P283" s="19">
        <v>3.5490309696293383</v>
      </c>
      <c r="Q283" s="20">
        <v>4.9600777168461709</v>
      </c>
      <c r="R283" s="20">
        <v>0</v>
      </c>
      <c r="S283" s="20">
        <v>3.9412748626347436</v>
      </c>
      <c r="T283" s="21">
        <v>0</v>
      </c>
      <c r="U283" s="22">
        <v>2.1532902911954168</v>
      </c>
      <c r="V283" s="15">
        <v>7610020</v>
      </c>
      <c r="W283" s="17">
        <v>2.8295461657070766</v>
      </c>
      <c r="X283" s="16">
        <v>7610020</v>
      </c>
      <c r="Y283" s="17">
        <v>2.8295461657070766</v>
      </c>
      <c r="Z283" s="14">
        <f t="shared" si="8"/>
        <v>187</v>
      </c>
      <c r="AA283" s="14">
        <f t="shared" si="9"/>
        <v>42</v>
      </c>
    </row>
    <row r="284" spans="1:27" ht="29" x14ac:dyDescent="0.35">
      <c r="A284" s="6">
        <v>1449</v>
      </c>
      <c r="B284" s="4" t="s">
        <v>26</v>
      </c>
      <c r="C284" s="1" t="s">
        <v>32</v>
      </c>
      <c r="D284" s="1" t="s">
        <v>60</v>
      </c>
      <c r="E284" s="1" t="s">
        <v>232</v>
      </c>
      <c r="F284" s="4"/>
      <c r="G284" s="4" t="s">
        <v>584</v>
      </c>
      <c r="H284" s="23">
        <v>50.917521704814526</v>
      </c>
      <c r="I284" s="23">
        <v>41.003747179966709</v>
      </c>
      <c r="J284" s="24">
        <v>0</v>
      </c>
      <c r="K284" s="24">
        <v>0</v>
      </c>
      <c r="L284" s="18">
        <v>0</v>
      </c>
      <c r="M284" s="18">
        <v>0</v>
      </c>
      <c r="N284" s="18">
        <v>0</v>
      </c>
      <c r="O284" s="19">
        <v>0</v>
      </c>
      <c r="P284" s="19">
        <v>15.241839730790963</v>
      </c>
      <c r="Q284" s="20">
        <v>12.712657510253431</v>
      </c>
      <c r="R284" s="20">
        <v>0.19853158677436664</v>
      </c>
      <c r="S284" s="20">
        <v>1.1681323526651364</v>
      </c>
      <c r="T284" s="21">
        <v>8.7296966146068069</v>
      </c>
      <c r="U284" s="22">
        <v>10.109342273166813</v>
      </c>
      <c r="V284" s="15">
        <v>36000000</v>
      </c>
      <c r="W284" s="17">
        <v>2.8081506314352258</v>
      </c>
      <c r="X284" s="16">
        <v>36000000</v>
      </c>
      <c r="Y284" s="17">
        <v>2.8081506314352258</v>
      </c>
      <c r="Z284" s="14">
        <f t="shared" si="8"/>
        <v>189</v>
      </c>
      <c r="AA284" s="14">
        <f t="shared" si="9"/>
        <v>43</v>
      </c>
    </row>
    <row r="285" spans="1:27" ht="29" x14ac:dyDescent="0.35">
      <c r="A285" s="6">
        <v>1290</v>
      </c>
      <c r="B285" s="4" t="s">
        <v>26</v>
      </c>
      <c r="C285" s="1" t="s">
        <v>32</v>
      </c>
      <c r="D285" s="1" t="s">
        <v>60</v>
      </c>
      <c r="E285" s="1" t="s">
        <v>360</v>
      </c>
      <c r="F285" s="4"/>
      <c r="G285" s="4" t="s">
        <v>584</v>
      </c>
      <c r="H285" s="23">
        <v>2.7196685082872929E-2</v>
      </c>
      <c r="I285" s="23">
        <v>0.73960025026257925</v>
      </c>
      <c r="J285" s="24">
        <v>3.6515456940863102</v>
      </c>
      <c r="K285" s="24">
        <v>5.5906483444139834</v>
      </c>
      <c r="L285" s="18">
        <v>0.74998338036096823</v>
      </c>
      <c r="M285" s="18">
        <v>0.7730928385383059</v>
      </c>
      <c r="N285" s="18">
        <v>2.8273394871794873E-2</v>
      </c>
      <c r="O285" s="19">
        <v>3.2181321826910574E-2</v>
      </c>
      <c r="P285" s="19">
        <v>4.1397145878091299</v>
      </c>
      <c r="Q285" s="20">
        <v>3.961854440727012</v>
      </c>
      <c r="R285" s="20">
        <v>8.8828525629354213E-2</v>
      </c>
      <c r="S285" s="20">
        <v>6.846386908283901E-2</v>
      </c>
      <c r="T285" s="21">
        <v>6.3575602786552441</v>
      </c>
      <c r="U285" s="22">
        <v>2.460360044748644</v>
      </c>
      <c r="V285" s="15">
        <v>19220000</v>
      </c>
      <c r="W285" s="17">
        <v>1.2801040815549658</v>
      </c>
      <c r="X285" s="16">
        <v>9220000</v>
      </c>
      <c r="Y285" s="17">
        <v>2.6685033023304165</v>
      </c>
      <c r="Z285" s="14">
        <f t="shared" si="8"/>
        <v>192</v>
      </c>
      <c r="AA285" s="14">
        <f t="shared" si="9"/>
        <v>44</v>
      </c>
    </row>
    <row r="286" spans="1:27" ht="29" x14ac:dyDescent="0.35">
      <c r="A286" s="6">
        <v>1753</v>
      </c>
      <c r="B286" s="4" t="s">
        <v>26</v>
      </c>
      <c r="C286" s="1" t="s">
        <v>32</v>
      </c>
      <c r="D286" s="1" t="s">
        <v>60</v>
      </c>
      <c r="E286" s="1" t="s">
        <v>325</v>
      </c>
      <c r="F286" s="4" t="s">
        <v>584</v>
      </c>
      <c r="G286" s="4" t="s">
        <v>584</v>
      </c>
      <c r="H286" s="23">
        <v>0</v>
      </c>
      <c r="I286" s="23">
        <v>0.33884550473542785</v>
      </c>
      <c r="J286" s="24">
        <v>0.66640708917075164</v>
      </c>
      <c r="K286" s="24">
        <v>0.77914396679430153</v>
      </c>
      <c r="L286" s="18">
        <v>3.1317006561010136E-2</v>
      </c>
      <c r="M286" s="18">
        <v>3.1824782146403656E-2</v>
      </c>
      <c r="N286" s="18">
        <v>0</v>
      </c>
      <c r="O286" s="19">
        <v>0.75122469381805179</v>
      </c>
      <c r="P286" s="19">
        <v>4.4116076806364291</v>
      </c>
      <c r="Q286" s="20">
        <v>21.466028603253008</v>
      </c>
      <c r="R286" s="20">
        <v>1.6642456460702888</v>
      </c>
      <c r="S286" s="20">
        <v>7.0242696166706017E-2</v>
      </c>
      <c r="T286" s="21">
        <v>3.5643558371724287</v>
      </c>
      <c r="U286" s="22">
        <v>3.436137477062942</v>
      </c>
      <c r="V286" s="15">
        <v>13440000</v>
      </c>
      <c r="W286" s="17">
        <v>2.5566499085289744</v>
      </c>
      <c r="X286" s="16">
        <v>13440000</v>
      </c>
      <c r="Y286" s="17">
        <v>2.5566499085289744</v>
      </c>
      <c r="Z286" s="14">
        <f t="shared" si="8"/>
        <v>197</v>
      </c>
      <c r="AA286" s="14">
        <f t="shared" si="9"/>
        <v>45</v>
      </c>
    </row>
    <row r="287" spans="1:27" x14ac:dyDescent="0.35">
      <c r="A287" s="6">
        <v>1372</v>
      </c>
      <c r="B287" s="4" t="s">
        <v>26</v>
      </c>
      <c r="C287" s="1" t="s">
        <v>32</v>
      </c>
      <c r="D287" s="1" t="s">
        <v>127</v>
      </c>
      <c r="E287" s="1" t="s">
        <v>392</v>
      </c>
      <c r="F287" s="4" t="s">
        <v>584</v>
      </c>
      <c r="G287" s="4" t="s">
        <v>584</v>
      </c>
      <c r="H287" s="23">
        <v>0.16872726588397791</v>
      </c>
      <c r="I287" s="23">
        <v>7.8568903615674178E-4</v>
      </c>
      <c r="J287" s="24">
        <v>0.68466481764118314</v>
      </c>
      <c r="K287" s="24">
        <v>0.52260534687195792</v>
      </c>
      <c r="L287" s="18">
        <v>0.21417689726385628</v>
      </c>
      <c r="M287" s="18">
        <v>0.20404429422748555</v>
      </c>
      <c r="N287" s="18">
        <v>0.17540713507692307</v>
      </c>
      <c r="O287" s="19">
        <v>0.19965177476009574</v>
      </c>
      <c r="P287" s="19">
        <v>3.1992610000032045</v>
      </c>
      <c r="Q287" s="20">
        <v>10.323301012016159</v>
      </c>
      <c r="R287" s="20">
        <v>1.9963299998597333</v>
      </c>
      <c r="S287" s="20">
        <v>9.4663011693382426E-2</v>
      </c>
      <c r="T287" s="21">
        <v>2.6152814095714967</v>
      </c>
      <c r="U287" s="22">
        <v>1.9384492157245015</v>
      </c>
      <c r="V287" s="15">
        <v>8800000</v>
      </c>
      <c r="W287" s="17">
        <v>2.2027831996869334</v>
      </c>
      <c r="X287" s="16">
        <v>8228528</v>
      </c>
      <c r="Y287" s="17">
        <v>2.355766688433826</v>
      </c>
      <c r="Z287" s="14">
        <f t="shared" si="8"/>
        <v>203</v>
      </c>
      <c r="AA287" s="14">
        <f t="shared" si="9"/>
        <v>46</v>
      </c>
    </row>
    <row r="288" spans="1:27" ht="29" x14ac:dyDescent="0.35">
      <c r="A288" s="6">
        <v>1313</v>
      </c>
      <c r="B288" s="4" t="s">
        <v>26</v>
      </c>
      <c r="C288" s="1" t="s">
        <v>32</v>
      </c>
      <c r="D288" s="1" t="s">
        <v>60</v>
      </c>
      <c r="E288" s="1" t="s">
        <v>237</v>
      </c>
      <c r="F288" s="4" t="s">
        <v>584</v>
      </c>
      <c r="G288" s="4" t="s">
        <v>584</v>
      </c>
      <c r="H288" s="23">
        <v>18.292817679558009</v>
      </c>
      <c r="I288" s="23">
        <v>4.5685664512493709</v>
      </c>
      <c r="J288" s="24">
        <v>17.755640937494682</v>
      </c>
      <c r="K288" s="24">
        <v>1.3086570583753894</v>
      </c>
      <c r="L288" s="18">
        <v>2.5297054832146224</v>
      </c>
      <c r="M288" s="18">
        <v>2.56750953555547</v>
      </c>
      <c r="N288" s="18">
        <v>0</v>
      </c>
      <c r="O288" s="19">
        <v>9.9690493750726539</v>
      </c>
      <c r="P288" s="19">
        <v>15.078089578241027</v>
      </c>
      <c r="Q288" s="20">
        <v>21.588182489473169</v>
      </c>
      <c r="R288" s="20">
        <v>29.889707995294582</v>
      </c>
      <c r="S288" s="20">
        <v>0.7000726344631043</v>
      </c>
      <c r="T288" s="21">
        <v>2.9803018847942977</v>
      </c>
      <c r="U288" s="22">
        <v>9.4934251687297291</v>
      </c>
      <c r="V288" s="15">
        <v>47621130</v>
      </c>
      <c r="W288" s="17">
        <v>1.9935321082741484</v>
      </c>
      <c r="X288" s="16">
        <v>42621130</v>
      </c>
      <c r="Y288" s="17">
        <v>2.2273987500401162</v>
      </c>
      <c r="Z288" s="14">
        <f t="shared" si="8"/>
        <v>209</v>
      </c>
      <c r="AA288" s="14">
        <f t="shared" si="9"/>
        <v>47</v>
      </c>
    </row>
    <row r="289" spans="1:27" ht="29" x14ac:dyDescent="0.35">
      <c r="A289" s="6">
        <v>1446</v>
      </c>
      <c r="B289" s="4" t="s">
        <v>27</v>
      </c>
      <c r="C289" s="1" t="s">
        <v>32</v>
      </c>
      <c r="D289" s="1" t="s">
        <v>60</v>
      </c>
      <c r="E289" s="1" t="s">
        <v>543</v>
      </c>
      <c r="F289" s="4" t="s">
        <v>584</v>
      </c>
      <c r="G289" s="4" t="s">
        <v>584</v>
      </c>
      <c r="H289" s="23">
        <v>8.5503524072612462E-3</v>
      </c>
      <c r="I289" s="23">
        <v>1.78686239652684E-17</v>
      </c>
      <c r="J289" s="24">
        <v>6.0859094901438503E-2</v>
      </c>
      <c r="K289" s="24">
        <v>0.1144503659689811</v>
      </c>
      <c r="L289" s="18">
        <v>0</v>
      </c>
      <c r="M289" s="18">
        <v>0</v>
      </c>
      <c r="N289" s="18">
        <v>8.8888586666666675E-3</v>
      </c>
      <c r="O289" s="19">
        <v>2.7823042209410842E-2</v>
      </c>
      <c r="P289" s="19">
        <v>0.37352922267606753</v>
      </c>
      <c r="Q289" s="20">
        <v>1.3205088318259697</v>
      </c>
      <c r="R289" s="20">
        <v>3.7996475937677825E-3</v>
      </c>
      <c r="S289" s="20">
        <v>4.7949033717063175E-2</v>
      </c>
      <c r="T289" s="21" t="s">
        <v>585</v>
      </c>
      <c r="U289" s="22">
        <v>0.24373077405639132</v>
      </c>
      <c r="V289" s="15">
        <v>1100000</v>
      </c>
      <c r="W289" s="17">
        <v>2.2157343096035573</v>
      </c>
      <c r="X289" s="16">
        <v>1100000</v>
      </c>
      <c r="Y289" s="17">
        <v>2.2157343096035573</v>
      </c>
      <c r="Z289" s="14">
        <f t="shared" si="8"/>
        <v>210</v>
      </c>
      <c r="AA289" s="14">
        <f t="shared" si="9"/>
        <v>48</v>
      </c>
    </row>
    <row r="290" spans="1:27" ht="29" x14ac:dyDescent="0.35">
      <c r="A290" s="6">
        <v>1314</v>
      </c>
      <c r="B290" s="4" t="s">
        <v>26</v>
      </c>
      <c r="C290" s="1" t="s">
        <v>32</v>
      </c>
      <c r="D290" s="1" t="s">
        <v>60</v>
      </c>
      <c r="E290" s="1" t="s">
        <v>348</v>
      </c>
      <c r="F290" s="4" t="s">
        <v>584</v>
      </c>
      <c r="G290" s="4" t="s">
        <v>584</v>
      </c>
      <c r="H290" s="23">
        <v>0.57084816165153907</v>
      </c>
      <c r="I290" s="23">
        <v>2.7397670192251073</v>
      </c>
      <c r="J290" s="24">
        <v>7.8690809707559985</v>
      </c>
      <c r="K290" s="24">
        <v>1.9767799584618944</v>
      </c>
      <c r="L290" s="18">
        <v>0.442255936643762</v>
      </c>
      <c r="M290" s="18">
        <v>0.45021499024026074</v>
      </c>
      <c r="N290" s="18">
        <v>1.5825277173333334</v>
      </c>
      <c r="O290" s="19">
        <v>1.3509476135367202</v>
      </c>
      <c r="P290" s="19">
        <v>4.6431470161138702</v>
      </c>
      <c r="Q290" s="20">
        <v>2.727875600775854</v>
      </c>
      <c r="R290" s="20">
        <v>0.1910290873749553</v>
      </c>
      <c r="S290" s="20">
        <v>1.1892408770808303</v>
      </c>
      <c r="T290" s="21">
        <v>6.7496703617347915</v>
      </c>
      <c r="U290" s="22">
        <v>2.7580853956901241</v>
      </c>
      <c r="V290" s="15">
        <v>16000000</v>
      </c>
      <c r="W290" s="17">
        <v>1.7238033723063277</v>
      </c>
      <c r="X290" s="16">
        <v>12581000</v>
      </c>
      <c r="Y290" s="17">
        <v>2.1922624558382675</v>
      </c>
      <c r="Z290" s="14">
        <f t="shared" si="8"/>
        <v>211</v>
      </c>
      <c r="AA290" s="14">
        <f t="shared" si="9"/>
        <v>49</v>
      </c>
    </row>
    <row r="291" spans="1:27" ht="29" x14ac:dyDescent="0.35">
      <c r="A291" s="6">
        <v>1323</v>
      </c>
      <c r="B291" s="4" t="s">
        <v>26</v>
      </c>
      <c r="C291" s="1" t="s">
        <v>32</v>
      </c>
      <c r="D291" s="1" t="s">
        <v>60</v>
      </c>
      <c r="E291" s="1" t="s">
        <v>224</v>
      </c>
      <c r="F291" s="4" t="s">
        <v>584</v>
      </c>
      <c r="G291" s="4" t="s">
        <v>584</v>
      </c>
      <c r="H291" s="23">
        <v>40.853290522945784</v>
      </c>
      <c r="I291" s="23">
        <v>13.827530080238358</v>
      </c>
      <c r="J291" s="24">
        <v>5.1670970143129278</v>
      </c>
      <c r="K291" s="24">
        <v>6.990755556183015E-3</v>
      </c>
      <c r="L291" s="18">
        <v>4.1968997841678135</v>
      </c>
      <c r="M291" s="18">
        <v>4.2798668566979705</v>
      </c>
      <c r="N291" s="18">
        <v>2.043076923076923</v>
      </c>
      <c r="O291" s="19">
        <v>10.71852296237831</v>
      </c>
      <c r="P291" s="19">
        <v>10.721440291706562</v>
      </c>
      <c r="Q291" s="20">
        <v>19.823472784036319</v>
      </c>
      <c r="R291" s="20">
        <v>42.102505611214347</v>
      </c>
      <c r="S291" s="20">
        <v>6.621862517872537</v>
      </c>
      <c r="T291" s="21">
        <v>4.6144502266992964</v>
      </c>
      <c r="U291" s="22">
        <v>11.425387123461645</v>
      </c>
      <c r="V291" s="15">
        <v>52543000</v>
      </c>
      <c r="W291" s="17">
        <v>2.1744832086979513</v>
      </c>
      <c r="X291" s="16">
        <v>52543000</v>
      </c>
      <c r="Y291" s="17">
        <v>2.1744832086979513</v>
      </c>
      <c r="Z291" s="14">
        <f t="shared" si="8"/>
        <v>213</v>
      </c>
      <c r="AA291" s="14">
        <f t="shared" si="9"/>
        <v>50</v>
      </c>
    </row>
    <row r="292" spans="1:27" ht="29" x14ac:dyDescent="0.35">
      <c r="A292" s="6">
        <v>1075</v>
      </c>
      <c r="B292" s="4" t="s">
        <v>26</v>
      </c>
      <c r="C292" s="1" t="s">
        <v>32</v>
      </c>
      <c r="D292" s="1" t="s">
        <v>60</v>
      </c>
      <c r="E292" s="1" t="s">
        <v>300</v>
      </c>
      <c r="F292" s="4" t="s">
        <v>584</v>
      </c>
      <c r="G292" s="4" t="s">
        <v>584</v>
      </c>
      <c r="H292" s="23">
        <v>16.386612296270719</v>
      </c>
      <c r="I292" s="23">
        <v>5.9176830487975058</v>
      </c>
      <c r="J292" s="24">
        <v>3.0429547450719251E-2</v>
      </c>
      <c r="K292" s="24">
        <v>0.19624744313041076</v>
      </c>
      <c r="L292" s="18">
        <v>1.3076785859831852</v>
      </c>
      <c r="M292" s="18">
        <v>1.3262175877689439</v>
      </c>
      <c r="N292" s="18">
        <v>0.37662944188034186</v>
      </c>
      <c r="O292" s="19">
        <v>0.25721212469038507</v>
      </c>
      <c r="P292" s="19">
        <v>7.0575641088377585</v>
      </c>
      <c r="Q292" s="20">
        <v>12.535383101417027</v>
      </c>
      <c r="R292" s="20">
        <v>0.59705372714203386</v>
      </c>
      <c r="S292" s="20">
        <v>1.0700010563951552E-3</v>
      </c>
      <c r="T292" s="21">
        <v>3.7031717044003121</v>
      </c>
      <c r="U292" s="22">
        <v>4.2410108927325911</v>
      </c>
      <c r="V292" s="15">
        <v>20000000</v>
      </c>
      <c r="W292" s="17">
        <v>2.1205054463662956</v>
      </c>
      <c r="X292" s="16">
        <v>20000000</v>
      </c>
      <c r="Y292" s="17">
        <v>2.1205054463662956</v>
      </c>
      <c r="Z292" s="14">
        <f t="shared" si="8"/>
        <v>217</v>
      </c>
      <c r="AA292" s="14">
        <f t="shared" si="9"/>
        <v>51</v>
      </c>
    </row>
    <row r="293" spans="1:27" ht="43.5" x14ac:dyDescent="0.35">
      <c r="A293" s="6">
        <v>1513</v>
      </c>
      <c r="B293" s="4" t="s">
        <v>26</v>
      </c>
      <c r="C293" s="1" t="s">
        <v>32</v>
      </c>
      <c r="D293" s="1" t="s">
        <v>48</v>
      </c>
      <c r="E293" s="1" t="s">
        <v>200</v>
      </c>
      <c r="F293" s="4" t="s">
        <v>584</v>
      </c>
      <c r="G293" s="4"/>
      <c r="H293" s="23">
        <v>97.711994296916771</v>
      </c>
      <c r="I293" s="23">
        <v>78.702463143125954</v>
      </c>
      <c r="J293" s="24">
        <v>22.609153755884403</v>
      </c>
      <c r="K293" s="24">
        <v>0.31760312148671066</v>
      </c>
      <c r="L293" s="18">
        <v>5.5688663110133838</v>
      </c>
      <c r="M293" s="18">
        <v>5.5925250231472834</v>
      </c>
      <c r="N293" s="18">
        <v>0</v>
      </c>
      <c r="O293" s="19">
        <v>23.429805135863713</v>
      </c>
      <c r="P293" s="19">
        <v>32.887102876801634</v>
      </c>
      <c r="Q293" s="20">
        <v>15.519174687005595</v>
      </c>
      <c r="R293" s="20">
        <v>7.1366207142412392</v>
      </c>
      <c r="S293" s="20">
        <v>10.720938069243868</v>
      </c>
      <c r="T293" s="21">
        <v>0.38287078432096944</v>
      </c>
      <c r="U293" s="22">
        <v>22.069451986395126</v>
      </c>
      <c r="V293" s="15">
        <v>107490000</v>
      </c>
      <c r="W293" s="17">
        <v>2.0531632697362663</v>
      </c>
      <c r="X293" s="16">
        <v>107490000</v>
      </c>
      <c r="Y293" s="17">
        <v>2.0531632697362663</v>
      </c>
      <c r="Z293" s="14">
        <f t="shared" si="8"/>
        <v>221</v>
      </c>
      <c r="AA293" s="14">
        <f t="shared" si="9"/>
        <v>52</v>
      </c>
    </row>
    <row r="294" spans="1:27" ht="29" x14ac:dyDescent="0.35">
      <c r="A294" s="6">
        <v>1058</v>
      </c>
      <c r="B294" s="4" t="s">
        <v>26</v>
      </c>
      <c r="C294" s="1" t="s">
        <v>32</v>
      </c>
      <c r="D294" s="1" t="s">
        <v>74</v>
      </c>
      <c r="E294" s="1" t="s">
        <v>263</v>
      </c>
      <c r="F294" s="4"/>
      <c r="G294" s="4" t="s">
        <v>584</v>
      </c>
      <c r="H294" s="23">
        <v>39.989429450868194</v>
      </c>
      <c r="I294" s="23">
        <v>32.175483533567274</v>
      </c>
      <c r="J294" s="24">
        <v>0</v>
      </c>
      <c r="K294" s="24">
        <v>0</v>
      </c>
      <c r="L294" s="18">
        <v>7.5719952655673384E-2</v>
      </c>
      <c r="M294" s="18">
        <v>7.6399244096801322E-2</v>
      </c>
      <c r="N294" s="18">
        <v>0.21636133811965813</v>
      </c>
      <c r="O294" s="19">
        <v>0.18469997725341381</v>
      </c>
      <c r="P294" s="19">
        <v>7.3092933701723402</v>
      </c>
      <c r="Q294" s="20">
        <v>2.7093763442410581</v>
      </c>
      <c r="R294" s="20">
        <v>0.16931756136536388</v>
      </c>
      <c r="S294" s="20">
        <v>5.7065945430258828E-2</v>
      </c>
      <c r="T294" s="21">
        <v>14.517284445217639</v>
      </c>
      <c r="U294" s="22">
        <v>7.5989731093156374</v>
      </c>
      <c r="V294" s="15">
        <v>37784000</v>
      </c>
      <c r="W294" s="17">
        <v>2.0111616317265608</v>
      </c>
      <c r="X294" s="16">
        <v>37784000</v>
      </c>
      <c r="Y294" s="17">
        <v>2.0111616317265608</v>
      </c>
      <c r="Z294" s="14">
        <f t="shared" si="8"/>
        <v>226</v>
      </c>
      <c r="AA294" s="14">
        <f t="shared" si="9"/>
        <v>53</v>
      </c>
    </row>
    <row r="295" spans="1:27" ht="29" x14ac:dyDescent="0.35">
      <c r="A295" s="6">
        <v>1614</v>
      </c>
      <c r="B295" s="4" t="s">
        <v>26</v>
      </c>
      <c r="C295" s="1" t="s">
        <v>32</v>
      </c>
      <c r="D295" s="1" t="s">
        <v>74</v>
      </c>
      <c r="E295" s="1" t="s">
        <v>262</v>
      </c>
      <c r="F295" s="4"/>
      <c r="G295" s="4" t="s">
        <v>584</v>
      </c>
      <c r="H295" s="23">
        <v>36.398268956590371</v>
      </c>
      <c r="I295" s="23">
        <v>29.253235985107533</v>
      </c>
      <c r="J295" s="24">
        <v>0</v>
      </c>
      <c r="K295" s="24">
        <v>0</v>
      </c>
      <c r="L295" s="18">
        <v>2.2422267287962105</v>
      </c>
      <c r="M295" s="18">
        <v>2.2615628362875349</v>
      </c>
      <c r="N295" s="18">
        <v>0.21636039111111111</v>
      </c>
      <c r="O295" s="19">
        <v>0.18469916882590723</v>
      </c>
      <c r="P295" s="19">
        <v>7.2669424320209872</v>
      </c>
      <c r="Q295" s="20">
        <v>2.7093763442410581</v>
      </c>
      <c r="R295" s="20">
        <v>0.17778343943363209</v>
      </c>
      <c r="S295" s="20">
        <v>0.35965371451834233</v>
      </c>
      <c r="T295" s="21">
        <v>14.517266706700173</v>
      </c>
      <c r="U295" s="22">
        <v>7.5550244394960746</v>
      </c>
      <c r="V295" s="15">
        <v>38628000</v>
      </c>
      <c r="W295" s="17">
        <v>1.9558414723765338</v>
      </c>
      <c r="X295" s="16">
        <v>38628000</v>
      </c>
      <c r="Y295" s="17">
        <v>1.9558414723765338</v>
      </c>
      <c r="Z295" s="14">
        <f t="shared" si="8"/>
        <v>230</v>
      </c>
      <c r="AA295" s="14">
        <f t="shared" si="9"/>
        <v>54</v>
      </c>
    </row>
    <row r="296" spans="1:27" x14ac:dyDescent="0.35">
      <c r="A296" s="6">
        <v>1095</v>
      </c>
      <c r="B296" s="4" t="s">
        <v>27</v>
      </c>
      <c r="C296" s="1" t="s">
        <v>32</v>
      </c>
      <c r="D296" s="1" t="s">
        <v>60</v>
      </c>
      <c r="E296" s="1" t="s">
        <v>340</v>
      </c>
      <c r="F296" s="4" t="s">
        <v>584</v>
      </c>
      <c r="G296" s="4" t="s">
        <v>584</v>
      </c>
      <c r="H296" s="23">
        <v>5.7086577683504343E-2</v>
      </c>
      <c r="I296" s="23">
        <v>7.0132242118743984E-3</v>
      </c>
      <c r="J296" s="24">
        <v>4.7470094023122034</v>
      </c>
      <c r="K296" s="24">
        <v>2.9797247082956142</v>
      </c>
      <c r="L296" s="18">
        <v>6.1138913064546635E-2</v>
      </c>
      <c r="M296" s="18">
        <v>6.1231914812980175E-2</v>
      </c>
      <c r="N296" s="18">
        <v>5.9346620656410255E-2</v>
      </c>
      <c r="O296" s="19">
        <v>0.8327830109653257</v>
      </c>
      <c r="P296" s="19">
        <v>4.382476654594587</v>
      </c>
      <c r="Q296" s="20">
        <v>10.569385993711828</v>
      </c>
      <c r="R296" s="20">
        <v>1.343160360050103</v>
      </c>
      <c r="S296" s="20">
        <v>0</v>
      </c>
      <c r="T296" s="21" t="s">
        <v>585</v>
      </c>
      <c r="U296" s="22">
        <v>2.8991779130385571</v>
      </c>
      <c r="V296" s="15">
        <v>15000000</v>
      </c>
      <c r="W296" s="17">
        <v>1.9327852753590382</v>
      </c>
      <c r="X296" s="16">
        <v>15000000</v>
      </c>
      <c r="Y296" s="17">
        <v>1.9327852753590382</v>
      </c>
      <c r="Z296" s="14">
        <f t="shared" si="8"/>
        <v>232</v>
      </c>
      <c r="AA296" s="14">
        <f t="shared" si="9"/>
        <v>55</v>
      </c>
    </row>
    <row r="297" spans="1:27" ht="29" x14ac:dyDescent="0.35">
      <c r="A297" s="6">
        <v>1018</v>
      </c>
      <c r="B297" s="4" t="s">
        <v>26</v>
      </c>
      <c r="C297" s="1" t="s">
        <v>32</v>
      </c>
      <c r="D297" s="1" t="s">
        <v>61</v>
      </c>
      <c r="E297" s="1" t="s">
        <v>428</v>
      </c>
      <c r="F297" s="4" t="s">
        <v>584</v>
      </c>
      <c r="G297" s="4" t="s">
        <v>584</v>
      </c>
      <c r="H297" s="23">
        <v>0.31431944149565905</v>
      </c>
      <c r="I297" s="23">
        <v>0</v>
      </c>
      <c r="J297" s="24">
        <v>0</v>
      </c>
      <c r="K297" s="24">
        <v>0</v>
      </c>
      <c r="L297" s="18">
        <v>4.903123428023385E-2</v>
      </c>
      <c r="M297" s="18">
        <v>4.9607354337664208E-2</v>
      </c>
      <c r="N297" s="18">
        <v>0.65352653517948722</v>
      </c>
      <c r="O297" s="19">
        <v>0.83683853061167468</v>
      </c>
      <c r="P297" s="19">
        <v>2.311833109997838</v>
      </c>
      <c r="Q297" s="20">
        <v>0</v>
      </c>
      <c r="R297" s="20">
        <v>0</v>
      </c>
      <c r="S297" s="20">
        <v>0</v>
      </c>
      <c r="T297" s="21">
        <v>11.514895222148736</v>
      </c>
      <c r="U297" s="22">
        <v>1.3750084419754163</v>
      </c>
      <c r="V297" s="15">
        <v>8127122</v>
      </c>
      <c r="W297" s="17">
        <v>1.6918762164212819</v>
      </c>
      <c r="X297" s="16">
        <v>8127122</v>
      </c>
      <c r="Y297" s="17">
        <v>1.6918762164212819</v>
      </c>
      <c r="Z297" s="14">
        <f t="shared" si="8"/>
        <v>241</v>
      </c>
      <c r="AA297" s="14">
        <f t="shared" si="9"/>
        <v>56</v>
      </c>
    </row>
    <row r="298" spans="1:27" ht="29" x14ac:dyDescent="0.35">
      <c r="A298" s="6">
        <v>1102</v>
      </c>
      <c r="B298" s="4" t="s">
        <v>26</v>
      </c>
      <c r="C298" s="1" t="s">
        <v>32</v>
      </c>
      <c r="D298" s="1" t="s">
        <v>60</v>
      </c>
      <c r="E298" s="1" t="s">
        <v>218</v>
      </c>
      <c r="F298" s="4" t="s">
        <v>584</v>
      </c>
      <c r="G298" s="4" t="s">
        <v>584</v>
      </c>
      <c r="H298" s="23">
        <v>61.96254250177585</v>
      </c>
      <c r="I298" s="23">
        <v>49.893531827386347</v>
      </c>
      <c r="J298" s="24">
        <v>0</v>
      </c>
      <c r="K298" s="24">
        <v>0</v>
      </c>
      <c r="L298" s="18">
        <v>2.0768961234610912</v>
      </c>
      <c r="M298" s="18">
        <v>2.1156827789953243</v>
      </c>
      <c r="N298" s="18">
        <v>4.1663124239316236E-2</v>
      </c>
      <c r="O298" s="19">
        <v>3.5566326988845216E-2</v>
      </c>
      <c r="P298" s="19">
        <v>19.364281753385946</v>
      </c>
      <c r="Q298" s="20">
        <v>9.3356988775590466</v>
      </c>
      <c r="R298" s="20">
        <v>1.8147763300620754</v>
      </c>
      <c r="S298" s="20">
        <v>8.605548733775939E-2</v>
      </c>
      <c r="T298" s="21">
        <v>10.85319098892059</v>
      </c>
      <c r="U298" s="22">
        <v>12.060235929281937</v>
      </c>
      <c r="V298" s="15">
        <v>72670000</v>
      </c>
      <c r="W298" s="17">
        <v>1.6595893669027024</v>
      </c>
      <c r="X298" s="16">
        <v>71351070</v>
      </c>
      <c r="Y298" s="17">
        <v>1.6902670036037215</v>
      </c>
      <c r="Z298" s="14">
        <f t="shared" si="8"/>
        <v>242</v>
      </c>
      <c r="AA298" s="14">
        <f t="shared" si="9"/>
        <v>57</v>
      </c>
    </row>
    <row r="299" spans="1:27" ht="29" x14ac:dyDescent="0.35">
      <c r="A299" s="6">
        <v>1282</v>
      </c>
      <c r="B299" s="4" t="s">
        <v>26</v>
      </c>
      <c r="C299" s="1" t="s">
        <v>32</v>
      </c>
      <c r="D299" s="1" t="s">
        <v>60</v>
      </c>
      <c r="E299" s="1" t="s">
        <v>507</v>
      </c>
      <c r="F299" s="4" t="s">
        <v>584</v>
      </c>
      <c r="G299" s="4" t="s">
        <v>584</v>
      </c>
      <c r="H299" s="23">
        <v>0</v>
      </c>
      <c r="I299" s="23">
        <v>0</v>
      </c>
      <c r="J299" s="24">
        <v>0</v>
      </c>
      <c r="K299" s="24">
        <v>0</v>
      </c>
      <c r="L299" s="18">
        <v>3.1236911915074046E-3</v>
      </c>
      <c r="M299" s="18">
        <v>3.208327297129083E-3</v>
      </c>
      <c r="N299" s="18">
        <v>0</v>
      </c>
      <c r="O299" s="19">
        <v>0</v>
      </c>
      <c r="P299" s="19">
        <v>0.80867154084078918</v>
      </c>
      <c r="Q299" s="20">
        <v>0</v>
      </c>
      <c r="R299" s="20">
        <v>0</v>
      </c>
      <c r="S299" s="20">
        <v>0</v>
      </c>
      <c r="T299" s="21">
        <v>4.3819557163163365</v>
      </c>
      <c r="U299" s="22">
        <v>0.47925811871725571</v>
      </c>
      <c r="V299" s="15">
        <v>3500000</v>
      </c>
      <c r="W299" s="17">
        <v>1.3693089106207306</v>
      </c>
      <c r="X299" s="16">
        <v>2884793</v>
      </c>
      <c r="Y299" s="17">
        <v>1.6613258515160558</v>
      </c>
      <c r="Z299" s="14">
        <f t="shared" si="8"/>
        <v>244</v>
      </c>
      <c r="AA299" s="14">
        <f t="shared" si="9"/>
        <v>58</v>
      </c>
    </row>
    <row r="300" spans="1:27" x14ac:dyDescent="0.35">
      <c r="A300" s="6">
        <v>1258</v>
      </c>
      <c r="B300" s="4" t="s">
        <v>28</v>
      </c>
      <c r="C300" s="1" t="s">
        <v>32</v>
      </c>
      <c r="D300" s="1" t="s">
        <v>160</v>
      </c>
      <c r="E300" s="1" t="s">
        <v>500</v>
      </c>
      <c r="F300" s="4"/>
      <c r="G300" s="4" t="s">
        <v>584</v>
      </c>
      <c r="H300" s="23">
        <v>8.165343232044199E-2</v>
      </c>
      <c r="I300" s="23">
        <v>0</v>
      </c>
      <c r="J300" s="24">
        <v>1.2171818980287701</v>
      </c>
      <c r="K300" s="24">
        <v>1.1884597813125362</v>
      </c>
      <c r="L300" s="18">
        <v>6.0261685990008532E-4</v>
      </c>
      <c r="M300" s="18">
        <v>5.6259767769562116E-4</v>
      </c>
      <c r="N300" s="18">
        <v>0.28295356923076925</v>
      </c>
      <c r="O300" s="19">
        <v>0.14492843755234741</v>
      </c>
      <c r="P300" s="19">
        <v>0.90272249696748552</v>
      </c>
      <c r="Q300" s="20">
        <v>0.33645067651768001</v>
      </c>
      <c r="R300" s="20">
        <v>0.48450262108556147</v>
      </c>
      <c r="S300" s="20">
        <v>6.7479601124162195E-2</v>
      </c>
      <c r="T300" s="21" t="s">
        <v>585</v>
      </c>
      <c r="U300" s="22">
        <v>0.53516458839124803</v>
      </c>
      <c r="V300" s="15">
        <v>3437224</v>
      </c>
      <c r="W300" s="17">
        <v>1.5569674492882863</v>
      </c>
      <c r="X300" s="16">
        <v>3427278</v>
      </c>
      <c r="Y300" s="17">
        <v>1.5614857866541554</v>
      </c>
      <c r="Z300" s="14">
        <f t="shared" si="8"/>
        <v>250</v>
      </c>
      <c r="AA300" s="14">
        <f t="shared" si="9"/>
        <v>59</v>
      </c>
    </row>
    <row r="301" spans="1:27" ht="29" x14ac:dyDescent="0.35">
      <c r="A301" s="6">
        <v>1288</v>
      </c>
      <c r="B301" s="4" t="s">
        <v>26</v>
      </c>
      <c r="C301" s="1" t="s">
        <v>32</v>
      </c>
      <c r="D301" s="1" t="s">
        <v>60</v>
      </c>
      <c r="E301" s="1" t="s">
        <v>490</v>
      </c>
      <c r="F301" s="4"/>
      <c r="G301" s="4" t="s">
        <v>584</v>
      </c>
      <c r="H301" s="23">
        <v>0.20624258879242305</v>
      </c>
      <c r="I301" s="23">
        <v>6.1387237233694783E-2</v>
      </c>
      <c r="J301" s="24">
        <v>0.91288642352157756</v>
      </c>
      <c r="K301" s="24">
        <v>0.41971071142931016</v>
      </c>
      <c r="L301" s="18">
        <v>0.2726650589509943</v>
      </c>
      <c r="M301" s="18">
        <v>0.27063229098555441</v>
      </c>
      <c r="N301" s="18">
        <v>0.42881535999999998</v>
      </c>
      <c r="O301" s="19">
        <v>0.48808589018254189</v>
      </c>
      <c r="P301" s="19">
        <v>1.0612764023010919</v>
      </c>
      <c r="Q301" s="20">
        <v>0.10619305326786832</v>
      </c>
      <c r="R301" s="20">
        <v>0</v>
      </c>
      <c r="S301" s="20">
        <v>7.4324358617128522E-2</v>
      </c>
      <c r="T301" s="21">
        <v>3.3158641098265957</v>
      </c>
      <c r="U301" s="22">
        <v>0.65397475818264506</v>
      </c>
      <c r="V301" s="15">
        <v>7617550</v>
      </c>
      <c r="W301" s="17">
        <v>0.85851062110868337</v>
      </c>
      <c r="X301" s="16">
        <v>4327350</v>
      </c>
      <c r="Y301" s="17">
        <v>1.5112592191124941</v>
      </c>
      <c r="Z301" s="14">
        <f t="shared" si="8"/>
        <v>254</v>
      </c>
      <c r="AA301" s="14">
        <f t="shared" si="9"/>
        <v>60</v>
      </c>
    </row>
    <row r="302" spans="1:27" x14ac:dyDescent="0.35">
      <c r="A302" s="6">
        <v>1479</v>
      </c>
      <c r="B302" s="4" t="s">
        <v>27</v>
      </c>
      <c r="C302" s="1" t="s">
        <v>32</v>
      </c>
      <c r="D302" s="1" t="s">
        <v>136</v>
      </c>
      <c r="E302" s="1" t="s">
        <v>418</v>
      </c>
      <c r="F302" s="4"/>
      <c r="G302" s="4" t="s">
        <v>584</v>
      </c>
      <c r="H302" s="23">
        <v>0.10108920471586424</v>
      </c>
      <c r="I302" s="23">
        <v>9.397744728447622E-5</v>
      </c>
      <c r="J302" s="24">
        <v>6.3293458697496039</v>
      </c>
      <c r="K302" s="24">
        <v>3.1737009148547277</v>
      </c>
      <c r="L302" s="18">
        <v>0.1018155511078024</v>
      </c>
      <c r="M302" s="18">
        <v>0.10402735167444845</v>
      </c>
      <c r="N302" s="18">
        <v>0.3503043347008547</v>
      </c>
      <c r="O302" s="19">
        <v>0.29904234838498395</v>
      </c>
      <c r="P302" s="19">
        <v>2.4308846917764697</v>
      </c>
      <c r="Q302" s="20">
        <v>0.59629831582080828</v>
      </c>
      <c r="R302" s="20">
        <v>0.13854062768323716</v>
      </c>
      <c r="S302" s="20">
        <v>0.23727349818270951</v>
      </c>
      <c r="T302" s="21" t="s">
        <v>585</v>
      </c>
      <c r="U302" s="22">
        <v>1.4781903093972044</v>
      </c>
      <c r="V302" s="15">
        <v>11930100</v>
      </c>
      <c r="W302" s="17">
        <v>1.2390426814504525</v>
      </c>
      <c r="X302" s="16">
        <v>11930100</v>
      </c>
      <c r="Y302" s="17">
        <v>1.2390426814504525</v>
      </c>
      <c r="Z302" s="14">
        <f t="shared" si="8"/>
        <v>268</v>
      </c>
      <c r="AA302" s="14">
        <f t="shared" si="9"/>
        <v>61</v>
      </c>
    </row>
    <row r="303" spans="1:27" ht="29" x14ac:dyDescent="0.35">
      <c r="A303" s="6">
        <v>1401</v>
      </c>
      <c r="B303" s="4" t="s">
        <v>26</v>
      </c>
      <c r="C303" s="1" t="s">
        <v>32</v>
      </c>
      <c r="D303" s="1" t="s">
        <v>111</v>
      </c>
      <c r="E303" s="1" t="s">
        <v>425</v>
      </c>
      <c r="F303" s="4" t="s">
        <v>584</v>
      </c>
      <c r="G303" s="4" t="s">
        <v>584</v>
      </c>
      <c r="H303" s="23">
        <v>1.8170433887411306</v>
      </c>
      <c r="I303" s="23">
        <v>2.8071721339571667</v>
      </c>
      <c r="J303" s="24">
        <v>0</v>
      </c>
      <c r="K303" s="24">
        <v>0</v>
      </c>
      <c r="L303" s="18">
        <v>1.0713612401641391E-2</v>
      </c>
      <c r="M303" s="18">
        <v>1.0738773239798174E-2</v>
      </c>
      <c r="N303" s="18">
        <v>0</v>
      </c>
      <c r="O303" s="19">
        <v>0</v>
      </c>
      <c r="P303" s="19">
        <v>2.379371874898434</v>
      </c>
      <c r="Q303" s="20">
        <v>6.8877779569408899</v>
      </c>
      <c r="R303" s="20">
        <v>0.20364324305463355</v>
      </c>
      <c r="S303" s="20">
        <v>7.5949592797265953E-3</v>
      </c>
      <c r="T303" s="21">
        <v>1.0756552548926528</v>
      </c>
      <c r="U303" s="22">
        <v>1.4104771468850765</v>
      </c>
      <c r="V303" s="15">
        <v>11630600</v>
      </c>
      <c r="W303" s="17">
        <v>1.2127294781740208</v>
      </c>
      <c r="X303" s="16">
        <v>11630600</v>
      </c>
      <c r="Y303" s="17">
        <v>1.2127294781740208</v>
      </c>
      <c r="Z303" s="14">
        <f t="shared" si="8"/>
        <v>270</v>
      </c>
      <c r="AA303" s="14">
        <f t="shared" si="9"/>
        <v>62</v>
      </c>
    </row>
    <row r="304" spans="1:27" ht="29" x14ac:dyDescent="0.35">
      <c r="A304" s="6">
        <v>1740</v>
      </c>
      <c r="B304" s="4" t="s">
        <v>27</v>
      </c>
      <c r="C304" s="1" t="s">
        <v>32</v>
      </c>
      <c r="D304" s="1" t="s">
        <v>80</v>
      </c>
      <c r="E304" s="1" t="s">
        <v>446</v>
      </c>
      <c r="F304" s="4" t="s">
        <v>584</v>
      </c>
      <c r="G304" s="4" t="s">
        <v>584</v>
      </c>
      <c r="H304" s="23">
        <v>0</v>
      </c>
      <c r="I304" s="23">
        <v>7.4737534138456366E-2</v>
      </c>
      <c r="J304" s="24">
        <v>0.24343637960575401</v>
      </c>
      <c r="K304" s="24">
        <v>0.21371779535089572</v>
      </c>
      <c r="L304" s="18">
        <v>0</v>
      </c>
      <c r="M304" s="18">
        <v>0</v>
      </c>
      <c r="N304" s="18">
        <v>0</v>
      </c>
      <c r="O304" s="19">
        <v>0</v>
      </c>
      <c r="P304" s="19">
        <v>1.4600853741883772</v>
      </c>
      <c r="Q304" s="20">
        <v>6.2114407898000863</v>
      </c>
      <c r="R304" s="20">
        <v>0.2976823794803628</v>
      </c>
      <c r="S304" s="20">
        <v>2.3249744659319591E-2</v>
      </c>
      <c r="T304" s="21" t="s">
        <v>585</v>
      </c>
      <c r="U304" s="22">
        <v>1.0835165803163813</v>
      </c>
      <c r="V304" s="15">
        <v>10492110</v>
      </c>
      <c r="W304" s="17">
        <v>1.0326965503758361</v>
      </c>
      <c r="X304" s="16">
        <v>10292110</v>
      </c>
      <c r="Y304" s="17">
        <v>1.0527642828500485</v>
      </c>
      <c r="Z304" s="14">
        <f t="shared" si="8"/>
        <v>278</v>
      </c>
      <c r="AA304" s="14">
        <f t="shared" si="9"/>
        <v>63</v>
      </c>
    </row>
    <row r="305" spans="1:27" ht="29" x14ac:dyDescent="0.35">
      <c r="A305" s="6">
        <v>1472</v>
      </c>
      <c r="B305" s="4" t="s">
        <v>27</v>
      </c>
      <c r="C305" s="1" t="s">
        <v>32</v>
      </c>
      <c r="D305" s="1" t="s">
        <v>79</v>
      </c>
      <c r="E305" s="1" t="s">
        <v>445</v>
      </c>
      <c r="F305" s="4" t="s">
        <v>584</v>
      </c>
      <c r="G305" s="4"/>
      <c r="H305" s="23">
        <v>0</v>
      </c>
      <c r="I305" s="23">
        <v>7.4737534138456366E-2</v>
      </c>
      <c r="J305" s="24">
        <v>0.24343637960575401</v>
      </c>
      <c r="K305" s="24">
        <v>0.21371779535089572</v>
      </c>
      <c r="L305" s="18">
        <v>0</v>
      </c>
      <c r="M305" s="18">
        <v>0</v>
      </c>
      <c r="N305" s="18">
        <v>0</v>
      </c>
      <c r="O305" s="19">
        <v>0</v>
      </c>
      <c r="P305" s="19">
        <v>1.4600853741883772</v>
      </c>
      <c r="Q305" s="20">
        <v>6.2114407898000863</v>
      </c>
      <c r="R305" s="20">
        <v>0.2976823794803628</v>
      </c>
      <c r="S305" s="20">
        <v>2.3249744659319591E-2</v>
      </c>
      <c r="T305" s="21" t="s">
        <v>585</v>
      </c>
      <c r="U305" s="22">
        <v>1.0835165803163813</v>
      </c>
      <c r="V305" s="15">
        <v>10492110</v>
      </c>
      <c r="W305" s="17">
        <v>1.0326965503758361</v>
      </c>
      <c r="X305" s="16">
        <v>10492110</v>
      </c>
      <c r="Y305" s="17">
        <v>1.0326965503758361</v>
      </c>
      <c r="Z305" s="14">
        <f t="shared" si="8"/>
        <v>279</v>
      </c>
      <c r="AA305" s="14">
        <f t="shared" si="9"/>
        <v>64</v>
      </c>
    </row>
    <row r="306" spans="1:27" ht="29" x14ac:dyDescent="0.35">
      <c r="A306" s="6">
        <v>1017</v>
      </c>
      <c r="B306" s="4" t="s">
        <v>26</v>
      </c>
      <c r="C306" s="1" t="s">
        <v>32</v>
      </c>
      <c r="D306" s="1" t="s">
        <v>61</v>
      </c>
      <c r="E306" s="1" t="s">
        <v>311</v>
      </c>
      <c r="F306" s="4" t="s">
        <v>584</v>
      </c>
      <c r="G306" s="4" t="s">
        <v>584</v>
      </c>
      <c r="H306" s="23">
        <v>0.27689651726519338</v>
      </c>
      <c r="I306" s="23">
        <v>1.0662472036035557</v>
      </c>
      <c r="J306" s="24">
        <v>8.7637096658071449</v>
      </c>
      <c r="K306" s="24">
        <v>1.8376966260784611</v>
      </c>
      <c r="L306" s="18">
        <v>0.45409850215002634</v>
      </c>
      <c r="M306" s="18">
        <v>0.46253892045032297</v>
      </c>
      <c r="N306" s="18">
        <v>0.95952926461538457</v>
      </c>
      <c r="O306" s="19">
        <v>0.65529279820013875</v>
      </c>
      <c r="P306" s="19">
        <v>6.3012336360632979</v>
      </c>
      <c r="Q306" s="20">
        <v>6.0482170319729613</v>
      </c>
      <c r="R306" s="20">
        <v>0.56011892481378189</v>
      </c>
      <c r="S306" s="20">
        <v>1.8090698496645041</v>
      </c>
      <c r="T306" s="21">
        <v>15.308266489248231</v>
      </c>
      <c r="U306" s="22">
        <v>3.9993011582833877</v>
      </c>
      <c r="V306" s="15">
        <v>52742100</v>
      </c>
      <c r="W306" s="17">
        <v>0.75827491857233364</v>
      </c>
      <c r="X306" s="16">
        <v>44849725</v>
      </c>
      <c r="Y306" s="17">
        <v>0.89171141144865163</v>
      </c>
      <c r="Z306" s="14">
        <f t="shared" si="8"/>
        <v>289</v>
      </c>
      <c r="AA306" s="14">
        <f t="shared" si="9"/>
        <v>65</v>
      </c>
    </row>
    <row r="307" spans="1:27" ht="29" x14ac:dyDescent="0.35">
      <c r="A307" s="6">
        <v>1076</v>
      </c>
      <c r="B307" s="4" t="s">
        <v>26</v>
      </c>
      <c r="C307" s="1" t="s">
        <v>32</v>
      </c>
      <c r="D307" s="1" t="s">
        <v>60</v>
      </c>
      <c r="E307" s="1" t="s">
        <v>356</v>
      </c>
      <c r="F307" s="4"/>
      <c r="G307" s="4" t="s">
        <v>584</v>
      </c>
      <c r="H307" s="23">
        <v>0.25322274696132596</v>
      </c>
      <c r="I307" s="23">
        <v>1.1358966843977159</v>
      </c>
      <c r="J307" s="24">
        <v>2.1452830952757074</v>
      </c>
      <c r="K307" s="24">
        <v>0.29970149156336034</v>
      </c>
      <c r="L307" s="18">
        <v>0.50862769990946632</v>
      </c>
      <c r="M307" s="18">
        <v>0.51633542271213673</v>
      </c>
      <c r="N307" s="18">
        <v>0.4387462843076923</v>
      </c>
      <c r="O307" s="19">
        <v>0.2996336755389582</v>
      </c>
      <c r="P307" s="19">
        <v>4.167120387787433</v>
      </c>
      <c r="Q307" s="20">
        <v>5.6540249859198797</v>
      </c>
      <c r="R307" s="20">
        <v>3.6371938236191488</v>
      </c>
      <c r="S307" s="20">
        <v>0.53084658172947619</v>
      </c>
      <c r="T307" s="21">
        <v>9.5030769387793814</v>
      </c>
      <c r="U307" s="22">
        <v>2.4915806679418346</v>
      </c>
      <c r="V307" s="15">
        <v>35000000</v>
      </c>
      <c r="W307" s="17">
        <v>0.71188019084052412</v>
      </c>
      <c r="X307" s="16">
        <v>35000000</v>
      </c>
      <c r="Y307" s="17">
        <v>0.71188019084052412</v>
      </c>
      <c r="Z307" s="14">
        <f t="shared" si="8"/>
        <v>311</v>
      </c>
      <c r="AA307" s="14">
        <f t="shared" si="9"/>
        <v>66</v>
      </c>
    </row>
    <row r="308" spans="1:27" x14ac:dyDescent="0.35">
      <c r="A308" s="6">
        <v>1659</v>
      </c>
      <c r="B308" s="4" t="s">
        <v>28</v>
      </c>
      <c r="C308" s="1" t="s">
        <v>32</v>
      </c>
      <c r="D308" s="1" t="s">
        <v>167</v>
      </c>
      <c r="E308" s="1" t="s">
        <v>526</v>
      </c>
      <c r="F308" s="4"/>
      <c r="G308" s="4" t="s">
        <v>584</v>
      </c>
      <c r="H308" s="23">
        <v>3.03862255574191</v>
      </c>
      <c r="I308" s="23">
        <v>3.9373440652931273</v>
      </c>
      <c r="J308" s="24">
        <v>0</v>
      </c>
      <c r="K308" s="24">
        <v>0</v>
      </c>
      <c r="L308" s="18">
        <v>1.182349535247003E-4</v>
      </c>
      <c r="M308" s="18">
        <v>1.1860167259529311E-4</v>
      </c>
      <c r="N308" s="18">
        <v>1.0202894871794871E-2</v>
      </c>
      <c r="O308" s="19">
        <v>1.1613131175942232E-2</v>
      </c>
      <c r="P308" s="19">
        <v>0.66897977859427182</v>
      </c>
      <c r="Q308" s="20">
        <v>0</v>
      </c>
      <c r="R308" s="20">
        <v>0.1916011916055376</v>
      </c>
      <c r="S308" s="20">
        <v>5.3234320105842795E-2</v>
      </c>
      <c r="T308" s="21" t="s">
        <v>585</v>
      </c>
      <c r="U308" s="22">
        <v>0.40028674840220813</v>
      </c>
      <c r="V308" s="15">
        <v>8441660</v>
      </c>
      <c r="W308" s="17">
        <v>0.47418013566313749</v>
      </c>
      <c r="X308" s="16">
        <v>8441660</v>
      </c>
      <c r="Y308" s="17">
        <v>0.47418013566313749</v>
      </c>
      <c r="Z308" s="14">
        <f t="shared" si="8"/>
        <v>340</v>
      </c>
      <c r="AA308" s="14">
        <f t="shared" si="9"/>
        <v>67</v>
      </c>
    </row>
    <row r="309" spans="1:27" ht="29" x14ac:dyDescent="0.35">
      <c r="A309" s="6">
        <v>1508</v>
      </c>
      <c r="B309" s="4" t="s">
        <v>28</v>
      </c>
      <c r="C309" s="1" t="s">
        <v>32</v>
      </c>
      <c r="D309" s="1" t="s">
        <v>124</v>
      </c>
      <c r="E309" s="1" t="s">
        <v>560</v>
      </c>
      <c r="F309" s="4"/>
      <c r="G309" s="4" t="s">
        <v>584</v>
      </c>
      <c r="H309" s="23">
        <v>5.0090994475138123E-2</v>
      </c>
      <c r="I309" s="23">
        <v>0</v>
      </c>
      <c r="J309" s="24">
        <v>0.12171818980287701</v>
      </c>
      <c r="K309" s="24">
        <v>0.26919091116839144</v>
      </c>
      <c r="L309" s="18">
        <v>0.24193158383996693</v>
      </c>
      <c r="M309" s="18">
        <v>0.23379606860544161</v>
      </c>
      <c r="N309" s="18">
        <v>5.2074084102564103E-2</v>
      </c>
      <c r="O309" s="19">
        <v>5.9271724069400296E-2</v>
      </c>
      <c r="P309" s="19">
        <v>0.17610210451390343</v>
      </c>
      <c r="Q309" s="20">
        <v>5.3240921055429311E-3</v>
      </c>
      <c r="R309" s="20">
        <v>0</v>
      </c>
      <c r="S309" s="20">
        <v>0</v>
      </c>
      <c r="T309" s="21" t="s">
        <v>585</v>
      </c>
      <c r="U309" s="22">
        <v>0.10437761276761356</v>
      </c>
      <c r="V309" s="15">
        <v>2435306</v>
      </c>
      <c r="W309" s="17">
        <v>0.42860163268030205</v>
      </c>
      <c r="X309" s="16">
        <v>2435306</v>
      </c>
      <c r="Y309" s="17">
        <v>0.42860163268030205</v>
      </c>
      <c r="Z309" s="14">
        <f t="shared" si="8"/>
        <v>344</v>
      </c>
      <c r="AA309" s="14">
        <f t="shared" si="9"/>
        <v>68</v>
      </c>
    </row>
    <row r="310" spans="1:27" x14ac:dyDescent="0.35">
      <c r="A310" s="6">
        <v>1475</v>
      </c>
      <c r="B310" s="4" t="s">
        <v>27</v>
      </c>
      <c r="C310" s="1" t="s">
        <v>32</v>
      </c>
      <c r="D310" s="1" t="s">
        <v>120</v>
      </c>
      <c r="E310" s="1" t="s">
        <v>375</v>
      </c>
      <c r="F310" s="4" t="s">
        <v>584</v>
      </c>
      <c r="G310" s="4" t="s">
        <v>584</v>
      </c>
      <c r="H310" s="23">
        <v>0.36015780100631412</v>
      </c>
      <c r="I310" s="23">
        <v>9.2677089397413633E-5</v>
      </c>
      <c r="J310" s="24">
        <v>12.1718189802877</v>
      </c>
      <c r="K310" s="24">
        <v>0.97081813827729679</v>
      </c>
      <c r="L310" s="18">
        <v>1.0021937923521895</v>
      </c>
      <c r="M310" s="18">
        <v>1.0201264377459249</v>
      </c>
      <c r="N310" s="18">
        <v>1.2480545199999999</v>
      </c>
      <c r="O310" s="19">
        <v>0.85233579514112323</v>
      </c>
      <c r="P310" s="19">
        <v>3.4708401362220331</v>
      </c>
      <c r="Q310" s="20">
        <v>0.52816235975143833</v>
      </c>
      <c r="R310" s="20">
        <v>0.14021539710243316</v>
      </c>
      <c r="S310" s="20">
        <v>3.2850221573562943</v>
      </c>
      <c r="T310" s="21" t="s">
        <v>585</v>
      </c>
      <c r="U310" s="22">
        <v>2.4002315706717376</v>
      </c>
      <c r="V310" s="15">
        <v>62989630</v>
      </c>
      <c r="W310" s="17">
        <v>0.38105186054779772</v>
      </c>
      <c r="X310" s="16">
        <v>62989630</v>
      </c>
      <c r="Y310" s="17">
        <v>0.38105186054779772</v>
      </c>
      <c r="Z310" s="14">
        <f t="shared" si="8"/>
        <v>349</v>
      </c>
      <c r="AA310" s="14">
        <f t="shared" si="9"/>
        <v>69</v>
      </c>
    </row>
    <row r="311" spans="1:27" x14ac:dyDescent="0.35">
      <c r="A311" s="6">
        <v>1262</v>
      </c>
      <c r="B311" s="4" t="s">
        <v>27</v>
      </c>
      <c r="C311" s="1" t="s">
        <v>32</v>
      </c>
      <c r="D311" s="1" t="s">
        <v>60</v>
      </c>
      <c r="E311" s="1" t="s">
        <v>514</v>
      </c>
      <c r="F311" s="4" t="s">
        <v>584</v>
      </c>
      <c r="G311" s="4" t="s">
        <v>584</v>
      </c>
      <c r="H311" s="23">
        <v>1.768237411207577E-2</v>
      </c>
      <c r="I311" s="23">
        <v>0</v>
      </c>
      <c r="J311" s="24">
        <v>0.365154569408631</v>
      </c>
      <c r="K311" s="24">
        <v>0.33849689734062605</v>
      </c>
      <c r="L311" s="18">
        <v>2.7992716421740418E-2</v>
      </c>
      <c r="M311" s="18">
        <v>2.8008404601091066E-2</v>
      </c>
      <c r="N311" s="18">
        <v>3.6764829538461538E-2</v>
      </c>
      <c r="O311" s="19">
        <v>4.1846436080763084E-2</v>
      </c>
      <c r="P311" s="19">
        <v>0.66150249013655649</v>
      </c>
      <c r="Q311" s="20">
        <v>2.1120238581833521</v>
      </c>
      <c r="R311" s="20">
        <v>0</v>
      </c>
      <c r="S311" s="20">
        <v>0</v>
      </c>
      <c r="T311" s="21" t="s">
        <v>585</v>
      </c>
      <c r="U311" s="22">
        <v>0.44869120561067033</v>
      </c>
      <c r="V311" s="15">
        <v>15000000</v>
      </c>
      <c r="W311" s="17">
        <v>0.29912747040711357</v>
      </c>
      <c r="X311" s="16">
        <v>15000000</v>
      </c>
      <c r="Y311" s="17">
        <v>0.29912747040711357</v>
      </c>
      <c r="Z311" s="14">
        <f t="shared" si="8"/>
        <v>362</v>
      </c>
      <c r="AA311" s="14">
        <f t="shared" si="9"/>
        <v>70</v>
      </c>
    </row>
    <row r="312" spans="1:27" x14ac:dyDescent="0.35">
      <c r="A312" s="6">
        <v>1458</v>
      </c>
      <c r="B312" s="4" t="s">
        <v>27</v>
      </c>
      <c r="C312" s="1" t="s">
        <v>32</v>
      </c>
      <c r="D312" s="1" t="s">
        <v>136</v>
      </c>
      <c r="E312" s="1" t="s">
        <v>535</v>
      </c>
      <c r="F312" s="4"/>
      <c r="G312" s="4" t="s">
        <v>584</v>
      </c>
      <c r="H312" s="23">
        <v>0.10435014680347277</v>
      </c>
      <c r="I312" s="23">
        <v>3.6068031320741046E-6</v>
      </c>
      <c r="J312" s="24">
        <v>0.79116823371870049</v>
      </c>
      <c r="K312" s="24">
        <v>0.85493197017588018</v>
      </c>
      <c r="L312" s="18">
        <v>3.9115745955191773E-2</v>
      </c>
      <c r="M312" s="18">
        <v>4.0379726062827789E-2</v>
      </c>
      <c r="N312" s="18">
        <v>0.21696268471794872</v>
      </c>
      <c r="O312" s="19">
        <v>0.24695110060179321</v>
      </c>
      <c r="P312" s="19">
        <v>0.48876860767197583</v>
      </c>
      <c r="Q312" s="20">
        <v>0.26088051317160366</v>
      </c>
      <c r="R312" s="20">
        <v>3.5220822492524159E-2</v>
      </c>
      <c r="S312" s="20">
        <v>5.9841473813375033E-2</v>
      </c>
      <c r="T312" s="21" t="s">
        <v>585</v>
      </c>
      <c r="U312" s="22">
        <v>0.31299471664435952</v>
      </c>
      <c r="V312" s="15">
        <v>11914430</v>
      </c>
      <c r="W312" s="17">
        <v>0.26270221625739504</v>
      </c>
      <c r="X312" s="16">
        <v>11914430</v>
      </c>
      <c r="Y312" s="17">
        <v>0.26270221625739504</v>
      </c>
      <c r="Z312" s="14">
        <f t="shared" si="8"/>
        <v>368</v>
      </c>
      <c r="AA312" s="14">
        <f t="shared" si="9"/>
        <v>71</v>
      </c>
    </row>
    <row r="313" spans="1:27" ht="29" x14ac:dyDescent="0.35">
      <c r="A313" s="6">
        <v>1485</v>
      </c>
      <c r="B313" s="4" t="s">
        <v>27</v>
      </c>
      <c r="C313" s="1" t="s">
        <v>32</v>
      </c>
      <c r="D313" s="1" t="s">
        <v>79</v>
      </c>
      <c r="E313" s="1" t="s">
        <v>479</v>
      </c>
      <c r="F313" s="4" t="s">
        <v>584</v>
      </c>
      <c r="G313" s="4"/>
      <c r="H313" s="23">
        <v>0</v>
      </c>
      <c r="I313" s="23">
        <v>0</v>
      </c>
      <c r="J313" s="24">
        <v>1.5519069199866817</v>
      </c>
      <c r="K313" s="24">
        <v>0.65190908368600609</v>
      </c>
      <c r="L313" s="18">
        <v>0</v>
      </c>
      <c r="M313" s="18">
        <v>0</v>
      </c>
      <c r="N313" s="18">
        <v>0</v>
      </c>
      <c r="O313" s="19">
        <v>0</v>
      </c>
      <c r="P313" s="19">
        <v>0.74381996526392935</v>
      </c>
      <c r="Q313" s="20">
        <v>0.71693642307464389</v>
      </c>
      <c r="R313" s="20">
        <v>6.3371821248904938</v>
      </c>
      <c r="S313" s="20">
        <v>8.8346498233127874E-2</v>
      </c>
      <c r="T313" s="21" t="s">
        <v>585</v>
      </c>
      <c r="U313" s="22">
        <v>0.74148489333966017</v>
      </c>
      <c r="V313" s="15">
        <v>118892210</v>
      </c>
      <c r="W313" s="17">
        <v>6.2366146052769994E-2</v>
      </c>
      <c r="X313" s="16">
        <v>118892210</v>
      </c>
      <c r="Y313" s="17">
        <v>6.2366146052769994E-2</v>
      </c>
      <c r="Z313" s="14">
        <f t="shared" si="8"/>
        <v>391</v>
      </c>
      <c r="AA313" s="14">
        <f t="shared" si="9"/>
        <v>72</v>
      </c>
    </row>
    <row r="314" spans="1:27" ht="29" x14ac:dyDescent="0.35">
      <c r="A314" s="6">
        <v>1301</v>
      </c>
      <c r="B314" s="4" t="s">
        <v>26</v>
      </c>
      <c r="C314" s="1" t="s">
        <v>33</v>
      </c>
      <c r="D314" s="1" t="s">
        <v>78</v>
      </c>
      <c r="E314" s="1" t="s">
        <v>272</v>
      </c>
      <c r="F314" s="4" t="s">
        <v>584</v>
      </c>
      <c r="G314" s="4"/>
      <c r="H314" s="23">
        <v>0.31570639305445936</v>
      </c>
      <c r="I314" s="23">
        <v>0.32466572377875041</v>
      </c>
      <c r="J314" s="24">
        <v>3.2413340286553409</v>
      </c>
      <c r="K314" s="24">
        <v>0</v>
      </c>
      <c r="L314" s="18">
        <v>0</v>
      </c>
      <c r="M314" s="18">
        <v>0</v>
      </c>
      <c r="N314" s="18">
        <v>1.0940170940170941</v>
      </c>
      <c r="O314" s="19">
        <v>5.058363012142375</v>
      </c>
      <c r="P314" s="19">
        <v>11.205426931681025</v>
      </c>
      <c r="Q314" s="20">
        <v>0.47809459759091266</v>
      </c>
      <c r="R314" s="20">
        <v>100</v>
      </c>
      <c r="S314" s="20">
        <v>1.7680453236657793E-2</v>
      </c>
      <c r="T314" s="21">
        <v>7.0898521843097235</v>
      </c>
      <c r="U314" s="22">
        <v>6.3312488546569314</v>
      </c>
      <c r="V314" s="15">
        <v>618000</v>
      </c>
      <c r="W314" s="17">
        <v>102.44739247017689</v>
      </c>
      <c r="X314" s="16">
        <v>618000</v>
      </c>
      <c r="Y314" s="17">
        <v>102.44739247017689</v>
      </c>
      <c r="Z314" s="14">
        <f t="shared" si="8"/>
        <v>5</v>
      </c>
      <c r="AA314" s="14">
        <f t="shared" si="9"/>
        <v>1</v>
      </c>
    </row>
    <row r="315" spans="1:27" ht="29" x14ac:dyDescent="0.35">
      <c r="A315" s="6">
        <v>1243</v>
      </c>
      <c r="B315" s="4" t="s">
        <v>26</v>
      </c>
      <c r="C315" s="1" t="s">
        <v>33</v>
      </c>
      <c r="D315" s="1" t="s">
        <v>103</v>
      </c>
      <c r="E315" s="1" t="s">
        <v>332</v>
      </c>
      <c r="F315" s="4" t="s">
        <v>584</v>
      </c>
      <c r="G315" s="4" t="s">
        <v>584</v>
      </c>
      <c r="H315" s="23">
        <v>0</v>
      </c>
      <c r="I315" s="23">
        <v>0.36863752971491359</v>
      </c>
      <c r="J315" s="24">
        <v>8.2038059927139102</v>
      </c>
      <c r="K315" s="24">
        <v>0.81395737812944613</v>
      </c>
      <c r="L315" s="18">
        <v>0</v>
      </c>
      <c r="M315" s="18">
        <v>0</v>
      </c>
      <c r="N315" s="18">
        <v>0</v>
      </c>
      <c r="O315" s="19">
        <v>0</v>
      </c>
      <c r="P315" s="19">
        <v>5.8893499682854538</v>
      </c>
      <c r="Q315" s="20">
        <v>6.0032075614141442</v>
      </c>
      <c r="R315" s="20">
        <v>0</v>
      </c>
      <c r="S315" s="20">
        <v>1.0813916972657056</v>
      </c>
      <c r="T315" s="21">
        <v>13.400464976363308</v>
      </c>
      <c r="U315" s="22">
        <v>3.3275787231238834</v>
      </c>
      <c r="V315" s="15">
        <v>663457</v>
      </c>
      <c r="W315" s="17">
        <v>50.155152830159047</v>
      </c>
      <c r="X315" s="16">
        <v>663457</v>
      </c>
      <c r="Y315" s="17">
        <v>50.155152830159047</v>
      </c>
      <c r="Z315" s="14">
        <f t="shared" si="8"/>
        <v>16</v>
      </c>
      <c r="AA315" s="14">
        <f t="shared" si="9"/>
        <v>2</v>
      </c>
    </row>
    <row r="316" spans="1:27" x14ac:dyDescent="0.35">
      <c r="A316" s="6">
        <v>1184</v>
      </c>
      <c r="B316" s="4" t="s">
        <v>27</v>
      </c>
      <c r="C316" s="1" t="s">
        <v>33</v>
      </c>
      <c r="D316" s="1" t="s">
        <v>53</v>
      </c>
      <c r="E316" s="1" t="s">
        <v>207</v>
      </c>
      <c r="F316" s="4" t="s">
        <v>584</v>
      </c>
      <c r="G316" s="4" t="s">
        <v>584</v>
      </c>
      <c r="H316" s="23">
        <v>0</v>
      </c>
      <c r="I316" s="23">
        <v>0</v>
      </c>
      <c r="J316" s="24">
        <v>0</v>
      </c>
      <c r="K316" s="24">
        <v>0</v>
      </c>
      <c r="L316" s="18">
        <v>0</v>
      </c>
      <c r="M316" s="18">
        <v>0</v>
      </c>
      <c r="N316" s="18">
        <v>0</v>
      </c>
      <c r="O316" s="19">
        <v>0</v>
      </c>
      <c r="P316" s="19">
        <v>27.534430685830593</v>
      </c>
      <c r="Q316" s="20">
        <v>100</v>
      </c>
      <c r="R316" s="20">
        <v>0</v>
      </c>
      <c r="S316" s="20">
        <v>0</v>
      </c>
      <c r="T316" s="21" t="s">
        <v>585</v>
      </c>
      <c r="U316" s="22">
        <v>16.37672153429153</v>
      </c>
      <c r="V316" s="15">
        <v>3512243</v>
      </c>
      <c r="W316" s="17">
        <v>46.627529855683477</v>
      </c>
      <c r="X316" s="16">
        <v>3512243</v>
      </c>
      <c r="Y316" s="17">
        <v>46.627529855683477</v>
      </c>
      <c r="Z316" s="14">
        <f t="shared" si="8"/>
        <v>18</v>
      </c>
      <c r="AA316" s="14">
        <f t="shared" si="9"/>
        <v>3</v>
      </c>
    </row>
    <row r="317" spans="1:27" ht="29" x14ac:dyDescent="0.35">
      <c r="A317" s="6">
        <v>1426</v>
      </c>
      <c r="B317" s="4" t="s">
        <v>28</v>
      </c>
      <c r="C317" s="1" t="s">
        <v>33</v>
      </c>
      <c r="D317" s="1" t="s">
        <v>55</v>
      </c>
      <c r="E317" s="1" t="s">
        <v>212</v>
      </c>
      <c r="F317" s="4"/>
      <c r="G317" s="4" t="s">
        <v>584</v>
      </c>
      <c r="H317" s="23">
        <v>7.4112007998224154</v>
      </c>
      <c r="I317" s="23">
        <v>9.1680003203080869</v>
      </c>
      <c r="J317" s="24">
        <v>0.17130320596872373</v>
      </c>
      <c r="K317" s="24">
        <v>1.1520816321846043E-3</v>
      </c>
      <c r="L317" s="18">
        <v>1.043097131425512</v>
      </c>
      <c r="M317" s="18">
        <v>1.0565876759253392</v>
      </c>
      <c r="N317" s="18">
        <v>1.271771387008547</v>
      </c>
      <c r="O317" s="19">
        <v>2.7581067829807155</v>
      </c>
      <c r="P317" s="19">
        <v>22.334714634793976</v>
      </c>
      <c r="Q317" s="20">
        <v>54.583937765349958</v>
      </c>
      <c r="R317" s="20">
        <v>0.14038310203254106</v>
      </c>
      <c r="S317" s="20">
        <v>3.290425210949207E-2</v>
      </c>
      <c r="T317" s="21" t="s">
        <v>585</v>
      </c>
      <c r="U317" s="22">
        <v>13.747955979265143</v>
      </c>
      <c r="V317" s="15">
        <v>22056050</v>
      </c>
      <c r="W317" s="17">
        <v>6.233190430410315</v>
      </c>
      <c r="X317" s="16">
        <v>3750050</v>
      </c>
      <c r="Y317" s="17">
        <v>36.660727135011918</v>
      </c>
      <c r="Z317" s="14">
        <f t="shared" si="8"/>
        <v>25</v>
      </c>
      <c r="AA317" s="14">
        <f t="shared" si="9"/>
        <v>4</v>
      </c>
    </row>
    <row r="318" spans="1:27" ht="29" x14ac:dyDescent="0.35">
      <c r="A318" s="6">
        <v>1410</v>
      </c>
      <c r="B318" s="4" t="s">
        <v>26</v>
      </c>
      <c r="C318" s="1" t="s">
        <v>33</v>
      </c>
      <c r="D318" s="1" t="s">
        <v>104</v>
      </c>
      <c r="E318" s="1" t="s">
        <v>328</v>
      </c>
      <c r="F318" s="4"/>
      <c r="G318" s="4" t="s">
        <v>584</v>
      </c>
      <c r="H318" s="23">
        <v>0.14808098608918704</v>
      </c>
      <c r="I318" s="23">
        <v>0</v>
      </c>
      <c r="J318" s="24">
        <v>5.9794060740663326</v>
      </c>
      <c r="K318" s="24">
        <v>2.1262063682281616</v>
      </c>
      <c r="L318" s="18">
        <v>0.46946210457225623</v>
      </c>
      <c r="M318" s="18">
        <v>0.46026165429642352</v>
      </c>
      <c r="N318" s="18">
        <v>0.51314491452991451</v>
      </c>
      <c r="O318" s="19">
        <v>0.26283213497865365</v>
      </c>
      <c r="P318" s="19">
        <v>5.6148918216343251</v>
      </c>
      <c r="Q318" s="20">
        <v>0</v>
      </c>
      <c r="R318" s="20">
        <v>0</v>
      </c>
      <c r="S318" s="20">
        <v>0</v>
      </c>
      <c r="T318" s="21">
        <v>20.90229556468049</v>
      </c>
      <c r="U318" s="22">
        <v>3.3248727166119916</v>
      </c>
      <c r="V318" s="15">
        <v>1116310</v>
      </c>
      <c r="W318" s="17">
        <v>29.784492807660882</v>
      </c>
      <c r="X318" s="16">
        <v>1116310</v>
      </c>
      <c r="Y318" s="17">
        <v>29.784492807660882</v>
      </c>
      <c r="Z318" s="14">
        <f t="shared" si="8"/>
        <v>35</v>
      </c>
      <c r="AA318" s="14">
        <f t="shared" si="9"/>
        <v>5</v>
      </c>
    </row>
    <row r="319" spans="1:27" ht="29" x14ac:dyDescent="0.35">
      <c r="A319" s="6">
        <v>1052</v>
      </c>
      <c r="B319" s="4" t="s">
        <v>28</v>
      </c>
      <c r="C319" s="1" t="s">
        <v>33</v>
      </c>
      <c r="D319" s="1" t="s">
        <v>128</v>
      </c>
      <c r="E319" s="1" t="s">
        <v>401</v>
      </c>
      <c r="F319" s="4"/>
      <c r="G319" s="4" t="s">
        <v>584</v>
      </c>
      <c r="H319" s="23">
        <v>0.14868046201657459</v>
      </c>
      <c r="I319" s="23">
        <v>0</v>
      </c>
      <c r="J319" s="24">
        <v>5.3556003513265882</v>
      </c>
      <c r="K319" s="24">
        <v>5.3878376459003272</v>
      </c>
      <c r="L319" s="18">
        <v>0</v>
      </c>
      <c r="M319" s="18">
        <v>0</v>
      </c>
      <c r="N319" s="18">
        <v>0.15456668338461538</v>
      </c>
      <c r="O319" s="19">
        <v>0.17593077181830219</v>
      </c>
      <c r="P319" s="19">
        <v>3.1695759234475074</v>
      </c>
      <c r="Q319" s="20">
        <v>0</v>
      </c>
      <c r="R319" s="20">
        <v>0</v>
      </c>
      <c r="S319" s="20">
        <v>0</v>
      </c>
      <c r="T319" s="21" t="s">
        <v>585</v>
      </c>
      <c r="U319" s="22">
        <v>1.790862057949695</v>
      </c>
      <c r="V319" s="15">
        <v>639915</v>
      </c>
      <c r="W319" s="17">
        <v>27.985936537660393</v>
      </c>
      <c r="X319" s="16">
        <v>639915</v>
      </c>
      <c r="Y319" s="17">
        <v>27.985936537660393</v>
      </c>
      <c r="Z319" s="14">
        <f t="shared" si="8"/>
        <v>38</v>
      </c>
      <c r="AA319" s="14">
        <f t="shared" si="9"/>
        <v>6</v>
      </c>
    </row>
    <row r="320" spans="1:27" x14ac:dyDescent="0.35">
      <c r="A320" s="6">
        <v>1312</v>
      </c>
      <c r="B320" s="4" t="s">
        <v>26</v>
      </c>
      <c r="C320" s="1" t="s">
        <v>33</v>
      </c>
      <c r="D320" s="1" t="s">
        <v>103</v>
      </c>
      <c r="E320" s="1" t="s">
        <v>390</v>
      </c>
      <c r="F320" s="4" t="s">
        <v>584</v>
      </c>
      <c r="G320" s="4" t="s">
        <v>584</v>
      </c>
      <c r="H320" s="23">
        <v>0.31190872138910813</v>
      </c>
      <c r="I320" s="23">
        <v>0</v>
      </c>
      <c r="J320" s="24">
        <v>1.1258932556766124</v>
      </c>
      <c r="K320" s="24">
        <v>0.18591648571347172</v>
      </c>
      <c r="L320" s="18">
        <v>0.40947097448218905</v>
      </c>
      <c r="M320" s="18">
        <v>0.39383898142754825</v>
      </c>
      <c r="N320" s="18">
        <v>0.3242571076923077</v>
      </c>
      <c r="O320" s="19">
        <v>0.36907567643103162</v>
      </c>
      <c r="P320" s="19">
        <v>2.8242097435787161</v>
      </c>
      <c r="Q320" s="20">
        <v>10.952047894522883</v>
      </c>
      <c r="R320" s="20">
        <v>0</v>
      </c>
      <c r="S320" s="20">
        <v>0</v>
      </c>
      <c r="T320" s="21">
        <v>2.2790484134560534</v>
      </c>
      <c r="U320" s="22">
        <v>1.9537144385603513</v>
      </c>
      <c r="V320" s="15">
        <v>1036699</v>
      </c>
      <c r="W320" s="17">
        <v>18.845532199417104</v>
      </c>
      <c r="X320" s="16">
        <v>902699</v>
      </c>
      <c r="Y320" s="17">
        <v>21.643033154577012</v>
      </c>
      <c r="Z320" s="14">
        <f t="shared" si="8"/>
        <v>44</v>
      </c>
      <c r="AA320" s="14">
        <f t="shared" si="9"/>
        <v>7</v>
      </c>
    </row>
    <row r="321" spans="1:27" ht="29" x14ac:dyDescent="0.35">
      <c r="A321" s="6">
        <v>1339</v>
      </c>
      <c r="B321" s="4" t="s">
        <v>28</v>
      </c>
      <c r="C321" s="1" t="s">
        <v>33</v>
      </c>
      <c r="D321" s="1" t="s">
        <v>55</v>
      </c>
      <c r="E321" s="1" t="s">
        <v>256</v>
      </c>
      <c r="F321" s="4"/>
      <c r="G321" s="4" t="s">
        <v>584</v>
      </c>
      <c r="H321" s="23">
        <v>0</v>
      </c>
      <c r="I321" s="23">
        <v>0.10224021842354092</v>
      </c>
      <c r="J321" s="24">
        <v>4.8687275921150803</v>
      </c>
      <c r="K321" s="24">
        <v>37.173726874001687</v>
      </c>
      <c r="L321" s="18">
        <v>0</v>
      </c>
      <c r="M321" s="18">
        <v>0</v>
      </c>
      <c r="N321" s="18">
        <v>0</v>
      </c>
      <c r="O321" s="19">
        <v>0</v>
      </c>
      <c r="P321" s="19">
        <v>13.762608017698261</v>
      </c>
      <c r="Q321" s="20">
        <v>5.4745450327876792</v>
      </c>
      <c r="R321" s="20">
        <v>0</v>
      </c>
      <c r="S321" s="20">
        <v>0</v>
      </c>
      <c r="T321" s="21" t="s">
        <v>585</v>
      </c>
      <c r="U321" s="22">
        <v>8.149265038609018</v>
      </c>
      <c r="V321" s="15">
        <v>3940161</v>
      </c>
      <c r="W321" s="17">
        <v>20.68256865292819</v>
      </c>
      <c r="X321" s="16">
        <v>3940161</v>
      </c>
      <c r="Y321" s="17">
        <v>20.68256865292819</v>
      </c>
      <c r="Z321" s="14">
        <f t="shared" si="8"/>
        <v>47</v>
      </c>
      <c r="AA321" s="14">
        <f t="shared" si="9"/>
        <v>8</v>
      </c>
    </row>
    <row r="322" spans="1:27" ht="29" x14ac:dyDescent="0.35">
      <c r="A322" s="6">
        <v>1209</v>
      </c>
      <c r="B322" s="4" t="s">
        <v>27</v>
      </c>
      <c r="C322" s="1" t="s">
        <v>33</v>
      </c>
      <c r="D322" s="1" t="s">
        <v>53</v>
      </c>
      <c r="E322" s="1" t="s">
        <v>489</v>
      </c>
      <c r="F322" s="4"/>
      <c r="G322" s="4" t="s">
        <v>584</v>
      </c>
      <c r="H322" s="23">
        <v>0</v>
      </c>
      <c r="I322" s="23">
        <v>0.12673674933145126</v>
      </c>
      <c r="J322" s="24">
        <v>0.5020875329368677</v>
      </c>
      <c r="K322" s="24">
        <v>1.9240030224718689</v>
      </c>
      <c r="L322" s="18">
        <v>8.7313080550308189E-2</v>
      </c>
      <c r="M322" s="18">
        <v>8.9423000201888939E-2</v>
      </c>
      <c r="N322" s="18">
        <v>0</v>
      </c>
      <c r="O322" s="19">
        <v>0</v>
      </c>
      <c r="P322" s="19">
        <v>1.0960245224567831</v>
      </c>
      <c r="Q322" s="20">
        <v>1.6837263814042669</v>
      </c>
      <c r="R322" s="20">
        <v>0.32040126744388331</v>
      </c>
      <c r="S322" s="20">
        <v>0</v>
      </c>
      <c r="T322" s="21" t="s">
        <v>585</v>
      </c>
      <c r="U322" s="22">
        <v>0.65371493442426498</v>
      </c>
      <c r="V322" s="15">
        <v>321404</v>
      </c>
      <c r="W322" s="17">
        <v>20.339352790390443</v>
      </c>
      <c r="X322" s="16">
        <v>321404</v>
      </c>
      <c r="Y322" s="17">
        <v>20.339352790390443</v>
      </c>
      <c r="Z322" s="14">
        <f t="shared" ref="Z322:Z385" si="10">_xlfn.RANK.EQ(Y322,$Y$2:$Y$405,0)</f>
        <v>48</v>
      </c>
      <c r="AA322" s="14">
        <f t="shared" ref="AA322:AA385" si="11">($Y$2:$Y$405=Y322) + SUMPRODUCT(($C$2:$C$405=C322)*($Y$2:$Y$405&gt;Y322))</f>
        <v>9</v>
      </c>
    </row>
    <row r="323" spans="1:27" ht="29" x14ac:dyDescent="0.35">
      <c r="A323" s="6">
        <v>1305</v>
      </c>
      <c r="B323" s="4" t="s">
        <v>26</v>
      </c>
      <c r="C323" s="1" t="s">
        <v>33</v>
      </c>
      <c r="D323" s="1" t="s">
        <v>78</v>
      </c>
      <c r="E323" s="1" t="s">
        <v>357</v>
      </c>
      <c r="F323" s="4" t="s">
        <v>584</v>
      </c>
      <c r="G323" s="4"/>
      <c r="H323" s="23">
        <v>0.4143646408839779</v>
      </c>
      <c r="I323" s="23">
        <v>1.183099979415628E-3</v>
      </c>
      <c r="J323" s="24">
        <v>2.9299840346136681</v>
      </c>
      <c r="K323" s="24">
        <v>0</v>
      </c>
      <c r="L323" s="18">
        <v>0</v>
      </c>
      <c r="M323" s="18">
        <v>0</v>
      </c>
      <c r="N323" s="18">
        <v>1.4358974358974359</v>
      </c>
      <c r="O323" s="19">
        <v>0.73546473520648425</v>
      </c>
      <c r="P323" s="19">
        <v>4.3598990416689221</v>
      </c>
      <c r="Q323" s="20">
        <v>0</v>
      </c>
      <c r="R323" s="20">
        <v>3.2983121007792615</v>
      </c>
      <c r="S323" s="20">
        <v>0</v>
      </c>
      <c r="T323" s="21">
        <v>13.877555887706068</v>
      </c>
      <c r="U323" s="22">
        <v>2.4634140209279076</v>
      </c>
      <c r="V323" s="15">
        <v>1700000</v>
      </c>
      <c r="W323" s="17">
        <v>14.490670711340632</v>
      </c>
      <c r="X323" s="16">
        <v>1700000</v>
      </c>
      <c r="Y323" s="17">
        <v>14.490670711340632</v>
      </c>
      <c r="Z323" s="14">
        <f t="shared" si="10"/>
        <v>60</v>
      </c>
      <c r="AA323" s="14">
        <f t="shared" si="11"/>
        <v>10</v>
      </c>
    </row>
    <row r="324" spans="1:27" ht="29" x14ac:dyDescent="0.35">
      <c r="A324" s="6">
        <v>1310</v>
      </c>
      <c r="B324" s="4" t="s">
        <v>26</v>
      </c>
      <c r="C324" s="1" t="s">
        <v>33</v>
      </c>
      <c r="D324" s="1" t="s">
        <v>103</v>
      </c>
      <c r="E324" s="1" t="s">
        <v>380</v>
      </c>
      <c r="F324" s="4" t="s">
        <v>584</v>
      </c>
      <c r="G324" s="4" t="s">
        <v>584</v>
      </c>
      <c r="H324" s="23">
        <v>0.14836483253038674</v>
      </c>
      <c r="I324" s="23">
        <v>0</v>
      </c>
      <c r="J324" s="24">
        <v>0.1825772847043155</v>
      </c>
      <c r="K324" s="24">
        <v>0.30191181327984179</v>
      </c>
      <c r="L324" s="18">
        <v>6.350971458425482E-3</v>
      </c>
      <c r="M324" s="18">
        <v>4.9455757071539194E-3</v>
      </c>
      <c r="N324" s="18">
        <v>0.154238558208</v>
      </c>
      <c r="O324" s="19">
        <v>0.17555729343142812</v>
      </c>
      <c r="P324" s="19">
        <v>3.6169450787064346</v>
      </c>
      <c r="Q324" s="20">
        <v>11.013258981460309</v>
      </c>
      <c r="R324" s="20">
        <v>0</v>
      </c>
      <c r="S324" s="20">
        <v>6.098921902880014E-2</v>
      </c>
      <c r="T324" s="21">
        <v>5.7636845638367253</v>
      </c>
      <c r="U324" s="22">
        <v>2.1585123461796711</v>
      </c>
      <c r="V324" s="15">
        <v>1752213</v>
      </c>
      <c r="W324" s="17">
        <v>12.31877828882488</v>
      </c>
      <c r="X324" s="16">
        <v>1752213</v>
      </c>
      <c r="Y324" s="17">
        <v>12.31877828882488</v>
      </c>
      <c r="Z324" s="14">
        <f t="shared" si="10"/>
        <v>62</v>
      </c>
      <c r="AA324" s="14">
        <f t="shared" si="11"/>
        <v>11</v>
      </c>
    </row>
    <row r="325" spans="1:27" ht="29" x14ac:dyDescent="0.35">
      <c r="A325" s="6">
        <v>1394</v>
      </c>
      <c r="B325" s="4" t="s">
        <v>27</v>
      </c>
      <c r="C325" s="1" t="s">
        <v>33</v>
      </c>
      <c r="D325" s="1" t="s">
        <v>118</v>
      </c>
      <c r="E325" s="1" t="s">
        <v>371</v>
      </c>
      <c r="F325" s="4" t="s">
        <v>584</v>
      </c>
      <c r="G325" s="4" t="s">
        <v>584</v>
      </c>
      <c r="H325" s="23">
        <v>3.4925019731649565</v>
      </c>
      <c r="I325" s="23">
        <v>1.2083505467656099E-2</v>
      </c>
      <c r="J325" s="24">
        <v>4.3450504097910567</v>
      </c>
      <c r="K325" s="24">
        <v>0</v>
      </c>
      <c r="L325" s="18">
        <v>0</v>
      </c>
      <c r="M325" s="18">
        <v>0</v>
      </c>
      <c r="N325" s="18">
        <v>12.102564102564102</v>
      </c>
      <c r="O325" s="19">
        <v>2.0663056846277414</v>
      </c>
      <c r="P325" s="19">
        <v>4.1093808391297655</v>
      </c>
      <c r="Q325" s="20">
        <v>0</v>
      </c>
      <c r="R325" s="20">
        <v>1.1769621722674544</v>
      </c>
      <c r="S325" s="20">
        <v>0</v>
      </c>
      <c r="T325" s="21" t="s">
        <v>585</v>
      </c>
      <c r="U325" s="22">
        <v>2.3218671532746633</v>
      </c>
      <c r="V325" s="15">
        <v>1928250</v>
      </c>
      <c r="W325" s="17">
        <v>12.041318051469796</v>
      </c>
      <c r="X325" s="16">
        <v>1928250</v>
      </c>
      <c r="Y325" s="17">
        <v>12.041318051469796</v>
      </c>
      <c r="Z325" s="14">
        <f t="shared" si="10"/>
        <v>63</v>
      </c>
      <c r="AA325" s="14">
        <f t="shared" si="11"/>
        <v>12</v>
      </c>
    </row>
    <row r="326" spans="1:27" ht="29" x14ac:dyDescent="0.35">
      <c r="A326" s="6">
        <v>1343</v>
      </c>
      <c r="B326" s="4" t="s">
        <v>26</v>
      </c>
      <c r="C326" s="1" t="s">
        <v>33</v>
      </c>
      <c r="D326" s="1" t="s">
        <v>105</v>
      </c>
      <c r="E326" s="1" t="s">
        <v>350</v>
      </c>
      <c r="F326" s="4" t="s">
        <v>584</v>
      </c>
      <c r="G326" s="4" t="s">
        <v>584</v>
      </c>
      <c r="H326" s="23">
        <v>0.32531228413575375</v>
      </c>
      <c r="I326" s="23">
        <v>0</v>
      </c>
      <c r="J326" s="24">
        <v>4.0319150372203012</v>
      </c>
      <c r="K326" s="24">
        <v>1.3528906930741746</v>
      </c>
      <c r="L326" s="18">
        <v>0.19206627442920074</v>
      </c>
      <c r="M326" s="18">
        <v>0.19798853844079778</v>
      </c>
      <c r="N326" s="18">
        <v>1.1273043801709401</v>
      </c>
      <c r="O326" s="19">
        <v>0.57740378715931573</v>
      </c>
      <c r="P326" s="19">
        <v>4.4999483869721688</v>
      </c>
      <c r="Q326" s="20">
        <v>6.4168637849029864</v>
      </c>
      <c r="R326" s="20">
        <v>0</v>
      </c>
      <c r="S326" s="20">
        <v>0</v>
      </c>
      <c r="T326" s="21">
        <v>9.887467135692086</v>
      </c>
      <c r="U326" s="22">
        <v>2.6705915578987374</v>
      </c>
      <c r="V326" s="15">
        <v>2610310</v>
      </c>
      <c r="W326" s="17">
        <v>10.230936394139919</v>
      </c>
      <c r="X326" s="16">
        <v>2610310</v>
      </c>
      <c r="Y326" s="17">
        <v>10.230936394139919</v>
      </c>
      <c r="Z326" s="14">
        <f t="shared" si="10"/>
        <v>75</v>
      </c>
      <c r="AA326" s="14">
        <f t="shared" si="11"/>
        <v>13</v>
      </c>
    </row>
    <row r="327" spans="1:27" ht="29" x14ac:dyDescent="0.35">
      <c r="A327" s="6">
        <v>1053</v>
      </c>
      <c r="B327" s="4" t="s">
        <v>28</v>
      </c>
      <c r="C327" s="1" t="s">
        <v>33</v>
      </c>
      <c r="D327" s="1" t="s">
        <v>128</v>
      </c>
      <c r="E327" s="1" t="s">
        <v>518</v>
      </c>
      <c r="F327" s="4"/>
      <c r="G327" s="4" t="s">
        <v>584</v>
      </c>
      <c r="H327" s="23">
        <v>0</v>
      </c>
      <c r="I327" s="23">
        <v>0</v>
      </c>
      <c r="J327" s="24">
        <v>0.19779205842967512</v>
      </c>
      <c r="K327" s="24">
        <v>2.4326167165309056</v>
      </c>
      <c r="L327" s="18">
        <v>0</v>
      </c>
      <c r="M327" s="18">
        <v>0</v>
      </c>
      <c r="N327" s="18">
        <v>0</v>
      </c>
      <c r="O327" s="19">
        <v>0</v>
      </c>
      <c r="P327" s="19">
        <v>0.71906994189004592</v>
      </c>
      <c r="Q327" s="20">
        <v>0</v>
      </c>
      <c r="R327" s="20">
        <v>0</v>
      </c>
      <c r="S327" s="20">
        <v>0</v>
      </c>
      <c r="T327" s="21" t="s">
        <v>585</v>
      </c>
      <c r="U327" s="22">
        <v>0.43051481333858943</v>
      </c>
      <c r="V327" s="15">
        <v>430877</v>
      </c>
      <c r="W327" s="17">
        <v>9.991594198311569</v>
      </c>
      <c r="X327" s="16">
        <v>430877</v>
      </c>
      <c r="Y327" s="17">
        <v>9.991594198311569</v>
      </c>
      <c r="Z327" s="14">
        <f t="shared" si="10"/>
        <v>77</v>
      </c>
      <c r="AA327" s="14">
        <f t="shared" si="11"/>
        <v>14</v>
      </c>
    </row>
    <row r="328" spans="1:27" ht="43.5" x14ac:dyDescent="0.35">
      <c r="A328" s="6">
        <v>1332</v>
      </c>
      <c r="B328" s="4" t="s">
        <v>28</v>
      </c>
      <c r="C328" s="1" t="s">
        <v>33</v>
      </c>
      <c r="D328" s="1" t="s">
        <v>91</v>
      </c>
      <c r="E328" s="1" t="s">
        <v>294</v>
      </c>
      <c r="F328" s="4" t="s">
        <v>584</v>
      </c>
      <c r="G328" s="4" t="s">
        <v>584</v>
      </c>
      <c r="H328" s="23">
        <v>0</v>
      </c>
      <c r="I328" s="23">
        <v>0</v>
      </c>
      <c r="J328" s="24">
        <v>0.63902049646510428</v>
      </c>
      <c r="K328" s="24">
        <v>1.4526884886252081</v>
      </c>
      <c r="L328" s="18">
        <v>0</v>
      </c>
      <c r="M328" s="18">
        <v>0</v>
      </c>
      <c r="N328" s="18">
        <v>0</v>
      </c>
      <c r="O328" s="19">
        <v>0</v>
      </c>
      <c r="P328" s="19">
        <v>6.778900028488664</v>
      </c>
      <c r="Q328" s="20">
        <v>18.895717956250323</v>
      </c>
      <c r="R328" s="20">
        <v>0</v>
      </c>
      <c r="S328" s="20">
        <v>0</v>
      </c>
      <c r="T328" s="21" t="s">
        <v>585</v>
      </c>
      <c r="U328" s="22">
        <v>4.6208021200005476</v>
      </c>
      <c r="V328" s="15">
        <v>4936472</v>
      </c>
      <c r="W328" s="17">
        <v>9.3605354593331995</v>
      </c>
      <c r="X328" s="16">
        <v>4926472</v>
      </c>
      <c r="Y328" s="17">
        <v>9.3795359437758865</v>
      </c>
      <c r="Z328" s="14">
        <f t="shared" si="10"/>
        <v>80</v>
      </c>
      <c r="AA328" s="14">
        <f t="shared" si="11"/>
        <v>15</v>
      </c>
    </row>
    <row r="329" spans="1:27" ht="29" x14ac:dyDescent="0.35">
      <c r="A329" s="6">
        <v>1424</v>
      </c>
      <c r="B329" s="4" t="s">
        <v>26</v>
      </c>
      <c r="C329" s="1" t="s">
        <v>33</v>
      </c>
      <c r="D329" s="1" t="s">
        <v>104</v>
      </c>
      <c r="E329" s="1" t="s">
        <v>331</v>
      </c>
      <c r="F329" s="4" t="s">
        <v>584</v>
      </c>
      <c r="G329" s="4" t="s">
        <v>584</v>
      </c>
      <c r="H329" s="23">
        <v>1.1605378014009471</v>
      </c>
      <c r="I329" s="23">
        <v>6.7607331574415683</v>
      </c>
      <c r="J329" s="24">
        <v>1.7040546572402782</v>
      </c>
      <c r="K329" s="24">
        <v>1.5402881691018195</v>
      </c>
      <c r="L329" s="18">
        <v>2.0797013430842335</v>
      </c>
      <c r="M329" s="18">
        <v>2.0481060548320622</v>
      </c>
      <c r="N329" s="18">
        <v>4.0216106512820513</v>
      </c>
      <c r="O329" s="19">
        <v>3.4012111545170729</v>
      </c>
      <c r="P329" s="19">
        <v>5.4726751625979846</v>
      </c>
      <c r="Q329" s="20">
        <v>3.3910371256842669</v>
      </c>
      <c r="R329" s="20">
        <v>3.3209228308845167</v>
      </c>
      <c r="S329" s="20">
        <v>0</v>
      </c>
      <c r="T329" s="21">
        <v>7.7906925885205611</v>
      </c>
      <c r="U329" s="22">
        <v>3.2964955843410406</v>
      </c>
      <c r="V329" s="15">
        <v>3552247</v>
      </c>
      <c r="W329" s="17">
        <v>9.2800291881196344</v>
      </c>
      <c r="X329" s="16">
        <v>3552247</v>
      </c>
      <c r="Y329" s="17">
        <v>9.2800291881196344</v>
      </c>
      <c r="Z329" s="14">
        <f t="shared" si="10"/>
        <v>82</v>
      </c>
      <c r="AA329" s="14">
        <f t="shared" si="11"/>
        <v>16</v>
      </c>
    </row>
    <row r="330" spans="1:27" ht="43.5" x14ac:dyDescent="0.35">
      <c r="A330" s="6">
        <v>1049</v>
      </c>
      <c r="B330" s="4" t="s">
        <v>26</v>
      </c>
      <c r="C330" s="1" t="s">
        <v>33</v>
      </c>
      <c r="D330" s="1" t="s">
        <v>64</v>
      </c>
      <c r="E330" s="1" t="s">
        <v>399</v>
      </c>
      <c r="F330" s="4" t="s">
        <v>584</v>
      </c>
      <c r="G330" s="4"/>
      <c r="H330" s="23">
        <v>0</v>
      </c>
      <c r="I330" s="23">
        <v>0</v>
      </c>
      <c r="J330" s="24">
        <v>6.0859094901438503E-2</v>
      </c>
      <c r="K330" s="24">
        <v>0.10701927062059473</v>
      </c>
      <c r="L330" s="18">
        <v>4.1741896834205726E-2</v>
      </c>
      <c r="M330" s="18">
        <v>4.2807221002014596E-2</v>
      </c>
      <c r="N330" s="18">
        <v>0</v>
      </c>
      <c r="O330" s="19">
        <v>0</v>
      </c>
      <c r="P330" s="19">
        <v>3.1141654691533254</v>
      </c>
      <c r="Q330" s="20">
        <v>0.87491454017502412</v>
      </c>
      <c r="R330" s="20">
        <v>6.0700796620112358</v>
      </c>
      <c r="S330" s="20">
        <v>2.1416590197644435E-2</v>
      </c>
      <c r="T330" s="21">
        <v>13.176862066525446</v>
      </c>
      <c r="U330" s="22">
        <v>1.847233557147004</v>
      </c>
      <c r="V330" s="15">
        <v>2020286</v>
      </c>
      <c r="W330" s="17">
        <v>9.1434260156581981</v>
      </c>
      <c r="X330" s="16">
        <v>2020286</v>
      </c>
      <c r="Y330" s="17">
        <v>9.1434260156581981</v>
      </c>
      <c r="Z330" s="14">
        <f t="shared" si="10"/>
        <v>83</v>
      </c>
      <c r="AA330" s="14">
        <f t="shared" si="11"/>
        <v>17</v>
      </c>
    </row>
    <row r="331" spans="1:27" ht="29" x14ac:dyDescent="0.35">
      <c r="A331" s="6">
        <v>1341</v>
      </c>
      <c r="B331" s="4" t="s">
        <v>26</v>
      </c>
      <c r="C331" s="1" t="s">
        <v>33</v>
      </c>
      <c r="D331" s="1" t="s">
        <v>105</v>
      </c>
      <c r="E331" s="1" t="s">
        <v>329</v>
      </c>
      <c r="F331" s="4" t="s">
        <v>584</v>
      </c>
      <c r="G331" s="4" t="s">
        <v>584</v>
      </c>
      <c r="H331" s="23">
        <v>0.41412956856748223</v>
      </c>
      <c r="I331" s="23">
        <v>3.8630940453671055E-2</v>
      </c>
      <c r="J331" s="24">
        <v>2.282216058803944</v>
      </c>
      <c r="K331" s="24">
        <v>3.6575584355854005</v>
      </c>
      <c r="L331" s="18">
        <v>5.6978110629089668E-2</v>
      </c>
      <c r="M331" s="18">
        <v>5.4109086093144201E-2</v>
      </c>
      <c r="N331" s="18">
        <v>1.43508284</v>
      </c>
      <c r="O331" s="19">
        <v>0.85755541699747517</v>
      </c>
      <c r="P331" s="19">
        <v>4.9460426574267133</v>
      </c>
      <c r="Q331" s="20">
        <v>9.3784592318086144</v>
      </c>
      <c r="R331" s="20">
        <v>0</v>
      </c>
      <c r="S331" s="20">
        <v>5.3328606858016013E-2</v>
      </c>
      <c r="T331" s="21">
        <v>11.889613074266602</v>
      </c>
      <c r="U331" s="22">
        <v>3.3176302637537654</v>
      </c>
      <c r="V331" s="15">
        <v>3629869</v>
      </c>
      <c r="W331" s="17">
        <v>9.1398071493868382</v>
      </c>
      <c r="X331" s="16">
        <v>3629869</v>
      </c>
      <c r="Y331" s="17">
        <v>9.1398071493868382</v>
      </c>
      <c r="Z331" s="14">
        <f t="shared" si="10"/>
        <v>84</v>
      </c>
      <c r="AA331" s="14">
        <f t="shared" si="11"/>
        <v>18</v>
      </c>
    </row>
    <row r="332" spans="1:27" ht="43.5" x14ac:dyDescent="0.35">
      <c r="A332" s="6">
        <v>1047</v>
      </c>
      <c r="B332" s="4" t="s">
        <v>26</v>
      </c>
      <c r="C332" s="1" t="s">
        <v>33</v>
      </c>
      <c r="D332" s="1" t="s">
        <v>64</v>
      </c>
      <c r="E332" s="1" t="s">
        <v>230</v>
      </c>
      <c r="F332" s="4" t="s">
        <v>584</v>
      </c>
      <c r="G332" s="4"/>
      <c r="H332" s="23">
        <v>18.298611260399422</v>
      </c>
      <c r="I332" s="23">
        <v>2.3294203494978909</v>
      </c>
      <c r="J332" s="24">
        <v>1.2780409929302086</v>
      </c>
      <c r="K332" s="24">
        <v>0.14543064132637476</v>
      </c>
      <c r="L332" s="18">
        <v>29.957926282489773</v>
      </c>
      <c r="M332" s="18">
        <v>31.525350556323573</v>
      </c>
      <c r="N332" s="18">
        <v>0</v>
      </c>
      <c r="O332" s="19">
        <v>13.979083288460389</v>
      </c>
      <c r="P332" s="19">
        <v>17.688504255525306</v>
      </c>
      <c r="Q332" s="20">
        <v>1.160600996503022</v>
      </c>
      <c r="R332" s="20">
        <v>17.423807379819266</v>
      </c>
      <c r="S332" s="20">
        <v>0.14508292326373878</v>
      </c>
      <c r="T332" s="21">
        <v>2.9795354234573543</v>
      </c>
      <c r="U332" s="22">
        <v>10.482766655606305</v>
      </c>
      <c r="V332" s="15">
        <v>14802784</v>
      </c>
      <c r="W332" s="17">
        <v>7.0816183331502405</v>
      </c>
      <c r="X332" s="16">
        <v>14802784</v>
      </c>
      <c r="Y332" s="17">
        <v>7.0816183331502405</v>
      </c>
      <c r="Z332" s="14">
        <f t="shared" si="10"/>
        <v>105</v>
      </c>
      <c r="AA332" s="14">
        <f t="shared" si="11"/>
        <v>19</v>
      </c>
    </row>
    <row r="333" spans="1:27" ht="43.5" x14ac:dyDescent="0.35">
      <c r="A333" s="6">
        <v>1039</v>
      </c>
      <c r="B333" s="4" t="s">
        <v>26</v>
      </c>
      <c r="C333" s="1" t="s">
        <v>33</v>
      </c>
      <c r="D333" s="1" t="s">
        <v>64</v>
      </c>
      <c r="E333" s="1" t="s">
        <v>225</v>
      </c>
      <c r="F333" s="4" t="s">
        <v>584</v>
      </c>
      <c r="G333" s="4"/>
      <c r="H333" s="23">
        <v>16.414633359846938</v>
      </c>
      <c r="I333" s="23">
        <v>3.3329671399564584</v>
      </c>
      <c r="J333" s="24">
        <v>1.8866319419445936</v>
      </c>
      <c r="K333" s="24">
        <v>0.19596171027664944</v>
      </c>
      <c r="L333" s="18">
        <v>31.700884180052611</v>
      </c>
      <c r="M333" s="18">
        <v>33.312286985028784</v>
      </c>
      <c r="N333" s="18">
        <v>0</v>
      </c>
      <c r="O333" s="19">
        <v>13.558817725485255</v>
      </c>
      <c r="P333" s="19">
        <v>18.665746736230247</v>
      </c>
      <c r="Q333" s="20">
        <v>0.84876515010441</v>
      </c>
      <c r="R333" s="20">
        <v>25.349970037944491</v>
      </c>
      <c r="S333" s="20">
        <v>2.7031246239456488E-2</v>
      </c>
      <c r="T333" s="21">
        <v>2.8221532095109607</v>
      </c>
      <c r="U333" s="22">
        <v>11.120451792383468</v>
      </c>
      <c r="V333" s="15">
        <v>15984146</v>
      </c>
      <c r="W333" s="17">
        <v>6.9571760620701717</v>
      </c>
      <c r="X333" s="16">
        <v>15984146</v>
      </c>
      <c r="Y333" s="17">
        <v>6.9571760620701717</v>
      </c>
      <c r="Z333" s="14">
        <f t="shared" si="10"/>
        <v>106</v>
      </c>
      <c r="AA333" s="14">
        <f t="shared" si="11"/>
        <v>20</v>
      </c>
    </row>
    <row r="334" spans="1:27" ht="29" x14ac:dyDescent="0.35">
      <c r="A334" s="6">
        <v>1556</v>
      </c>
      <c r="B334" s="4" t="s">
        <v>26</v>
      </c>
      <c r="C334" s="1" t="s">
        <v>33</v>
      </c>
      <c r="D334" s="1" t="s">
        <v>78</v>
      </c>
      <c r="E334" s="1" t="s">
        <v>455</v>
      </c>
      <c r="F334" s="4" t="s">
        <v>584</v>
      </c>
      <c r="G334" s="4"/>
      <c r="H334" s="23">
        <v>0.69554064719810571</v>
      </c>
      <c r="I334" s="23">
        <v>2.7230571419781011</v>
      </c>
      <c r="J334" s="24">
        <v>0</v>
      </c>
      <c r="K334" s="24">
        <v>0</v>
      </c>
      <c r="L334" s="18">
        <v>0</v>
      </c>
      <c r="M334" s="18">
        <v>0</v>
      </c>
      <c r="N334" s="18">
        <v>2.4102564102564101</v>
      </c>
      <c r="O334" s="19">
        <v>1.2345300912394557</v>
      </c>
      <c r="P334" s="19">
        <v>1.7180152609827561</v>
      </c>
      <c r="Q334" s="20">
        <v>0</v>
      </c>
      <c r="R334" s="20">
        <v>0</v>
      </c>
      <c r="S334" s="20">
        <v>0</v>
      </c>
      <c r="T334" s="21">
        <v>4.4617170222772016</v>
      </c>
      <c r="U334" s="22">
        <v>0.97070662453986678</v>
      </c>
      <c r="V334" s="15">
        <v>1904000</v>
      </c>
      <c r="W334" s="17">
        <v>5.0982490784656873</v>
      </c>
      <c r="X334" s="16">
        <v>1604000</v>
      </c>
      <c r="Y334" s="17">
        <v>6.0517869360340821</v>
      </c>
      <c r="Z334" s="14">
        <f t="shared" si="10"/>
        <v>123</v>
      </c>
      <c r="AA334" s="14">
        <f t="shared" si="11"/>
        <v>21</v>
      </c>
    </row>
    <row r="335" spans="1:27" x14ac:dyDescent="0.35">
      <c r="A335" s="6">
        <v>1169</v>
      </c>
      <c r="B335" s="4" t="s">
        <v>26</v>
      </c>
      <c r="C335" s="1" t="s">
        <v>33</v>
      </c>
      <c r="D335" s="1" t="s">
        <v>139</v>
      </c>
      <c r="E335" s="1" t="s">
        <v>426</v>
      </c>
      <c r="F335" s="4"/>
      <c r="G335" s="4" t="s">
        <v>584</v>
      </c>
      <c r="H335" s="23">
        <v>0.1833216573599053</v>
      </c>
      <c r="I335" s="23">
        <v>0</v>
      </c>
      <c r="J335" s="24">
        <v>0.5020875329368677</v>
      </c>
      <c r="K335" s="24">
        <v>0.89635567023522833</v>
      </c>
      <c r="L335" s="18">
        <v>3.7944762231606179E-2</v>
      </c>
      <c r="M335" s="18">
        <v>3.8011684013365042E-2</v>
      </c>
      <c r="N335" s="18">
        <v>0.38115862953846152</v>
      </c>
      <c r="O335" s="19">
        <v>0.43384208298657423</v>
      </c>
      <c r="P335" s="19">
        <v>2.042678037271993</v>
      </c>
      <c r="Q335" s="20">
        <v>0.12769479975671016</v>
      </c>
      <c r="R335" s="20">
        <v>0</v>
      </c>
      <c r="S335" s="20">
        <v>0</v>
      </c>
      <c r="T335" s="21">
        <v>10.82567138069906</v>
      </c>
      <c r="U335" s="22">
        <v>1.4019601946851743</v>
      </c>
      <c r="V335" s="15">
        <v>2796828</v>
      </c>
      <c r="W335" s="17">
        <v>5.0126793449049218</v>
      </c>
      <c r="X335" s="16">
        <v>2796828</v>
      </c>
      <c r="Y335" s="17">
        <v>5.0126793449049218</v>
      </c>
      <c r="Z335" s="14">
        <f t="shared" si="10"/>
        <v>136</v>
      </c>
      <c r="AA335" s="14">
        <f t="shared" si="11"/>
        <v>22</v>
      </c>
    </row>
    <row r="336" spans="1:27" x14ac:dyDescent="0.35">
      <c r="A336" s="6">
        <v>1129</v>
      </c>
      <c r="B336" s="4" t="s">
        <v>28</v>
      </c>
      <c r="C336" s="1" t="s">
        <v>33</v>
      </c>
      <c r="D336" s="1" t="s">
        <v>149</v>
      </c>
      <c r="E336" s="1" t="s">
        <v>468</v>
      </c>
      <c r="F336" s="4" t="s">
        <v>584</v>
      </c>
      <c r="G336" s="4" t="s">
        <v>584</v>
      </c>
      <c r="H336" s="23">
        <v>0.15734126183898975</v>
      </c>
      <c r="I336" s="23">
        <v>0</v>
      </c>
      <c r="J336" s="24">
        <v>3.0581695187972846</v>
      </c>
      <c r="K336" s="24">
        <v>0.43600362711385471</v>
      </c>
      <c r="L336" s="18">
        <v>0</v>
      </c>
      <c r="M336" s="18">
        <v>0</v>
      </c>
      <c r="N336" s="18">
        <v>0.16357036205128206</v>
      </c>
      <c r="O336" s="19">
        <v>0.18617893204497307</v>
      </c>
      <c r="P336" s="19">
        <v>1.4567694460322329</v>
      </c>
      <c r="Q336" s="20">
        <v>1.160652079008359</v>
      </c>
      <c r="R336" s="20">
        <v>0</v>
      </c>
      <c r="S336" s="20">
        <v>0</v>
      </c>
      <c r="T336" s="21" t="s">
        <v>585</v>
      </c>
      <c r="U336" s="22">
        <v>0.86278450133577456</v>
      </c>
      <c r="V336" s="15">
        <v>2542939</v>
      </c>
      <c r="W336" s="17">
        <v>3.3928635383537498</v>
      </c>
      <c r="X336" s="16">
        <v>2542939</v>
      </c>
      <c r="Y336" s="17">
        <v>3.3928635383537498</v>
      </c>
      <c r="Z336" s="14">
        <f t="shared" si="10"/>
        <v>168</v>
      </c>
      <c r="AA336" s="14">
        <f t="shared" si="11"/>
        <v>23</v>
      </c>
    </row>
    <row r="337" spans="1:27" ht="29" x14ac:dyDescent="0.35">
      <c r="A337" s="6">
        <v>1068</v>
      </c>
      <c r="B337" s="4" t="s">
        <v>28</v>
      </c>
      <c r="C337" s="1" t="s">
        <v>33</v>
      </c>
      <c r="D337" s="1" t="s">
        <v>101</v>
      </c>
      <c r="E337" s="1" t="s">
        <v>319</v>
      </c>
      <c r="F337" s="4" t="s">
        <v>584</v>
      </c>
      <c r="G337" s="4"/>
      <c r="H337" s="23">
        <v>0</v>
      </c>
      <c r="I337" s="23">
        <v>0</v>
      </c>
      <c r="J337" s="24">
        <v>12.806579340109703</v>
      </c>
      <c r="K337" s="24">
        <v>1.6428667955424401</v>
      </c>
      <c r="L337" s="18">
        <v>0</v>
      </c>
      <c r="M337" s="18">
        <v>0</v>
      </c>
      <c r="N337" s="18">
        <v>0</v>
      </c>
      <c r="O337" s="19">
        <v>0</v>
      </c>
      <c r="P337" s="19">
        <v>5.6526264517447293</v>
      </c>
      <c r="Q337" s="20">
        <v>0</v>
      </c>
      <c r="R337" s="20">
        <v>16.654818427387301</v>
      </c>
      <c r="S337" s="20">
        <v>7.7819487811817772E-2</v>
      </c>
      <c r="T337" s="21" t="s">
        <v>585</v>
      </c>
      <c r="U337" s="22">
        <v>3.6213328969989966</v>
      </c>
      <c r="V337" s="15">
        <v>11506900</v>
      </c>
      <c r="W337" s="17">
        <v>3.1470968697033923</v>
      </c>
      <c r="X337" s="16">
        <v>11506900</v>
      </c>
      <c r="Y337" s="17">
        <v>3.1470968697033923</v>
      </c>
      <c r="Z337" s="14">
        <f t="shared" si="10"/>
        <v>175</v>
      </c>
      <c r="AA337" s="14">
        <f t="shared" si="11"/>
        <v>24</v>
      </c>
    </row>
    <row r="338" spans="1:27" ht="29" x14ac:dyDescent="0.35">
      <c r="A338" s="6">
        <v>1242</v>
      </c>
      <c r="B338" s="4" t="s">
        <v>26</v>
      </c>
      <c r="C338" s="1" t="s">
        <v>33</v>
      </c>
      <c r="D338" s="1" t="s">
        <v>103</v>
      </c>
      <c r="E338" s="1" t="s">
        <v>327</v>
      </c>
      <c r="F338" s="4"/>
      <c r="G338" s="4" t="s">
        <v>584</v>
      </c>
      <c r="H338" s="23">
        <v>0</v>
      </c>
      <c r="I338" s="23">
        <v>2.7931469917055929</v>
      </c>
      <c r="J338" s="24">
        <v>9.1897233301172143</v>
      </c>
      <c r="K338" s="24">
        <v>3.4502744615437924</v>
      </c>
      <c r="L338" s="18">
        <v>0.30099796784627136</v>
      </c>
      <c r="M338" s="18">
        <v>0.31129061693891136</v>
      </c>
      <c r="N338" s="18">
        <v>0</v>
      </c>
      <c r="O338" s="19">
        <v>0</v>
      </c>
      <c r="P338" s="19">
        <v>5.6450151404407567</v>
      </c>
      <c r="Q338" s="20">
        <v>2.3419234793928014</v>
      </c>
      <c r="R338" s="20">
        <v>0</v>
      </c>
      <c r="S338" s="20">
        <v>0.69796826445199855</v>
      </c>
      <c r="T338" s="21">
        <v>12.216513756594811</v>
      </c>
      <c r="U338" s="22">
        <v>3.3470517103546413</v>
      </c>
      <c r="V338" s="15">
        <v>20093190</v>
      </c>
      <c r="W338" s="17">
        <v>1.6657642267627197</v>
      </c>
      <c r="X338" s="16">
        <v>13055148</v>
      </c>
      <c r="Y338" s="17">
        <v>2.5637792159496327</v>
      </c>
      <c r="Z338" s="14">
        <f t="shared" si="10"/>
        <v>196</v>
      </c>
      <c r="AA338" s="14">
        <f t="shared" si="11"/>
        <v>25</v>
      </c>
    </row>
    <row r="339" spans="1:27" ht="43.5" x14ac:dyDescent="0.35">
      <c r="A339" s="6">
        <v>1027</v>
      </c>
      <c r="B339" s="4" t="s">
        <v>26</v>
      </c>
      <c r="C339" s="1" t="s">
        <v>33</v>
      </c>
      <c r="D339" s="1" t="s">
        <v>64</v>
      </c>
      <c r="E339" s="1" t="s">
        <v>255</v>
      </c>
      <c r="F339" s="4" t="s">
        <v>584</v>
      </c>
      <c r="G339" s="4"/>
      <c r="H339" s="23">
        <v>20.313057380258407</v>
      </c>
      <c r="I339" s="23">
        <v>5.1711597088256287</v>
      </c>
      <c r="J339" s="24">
        <v>9.4331597097229682</v>
      </c>
      <c r="K339" s="24">
        <v>0.56725049608898592</v>
      </c>
      <c r="L339" s="18">
        <v>10.485582181855198</v>
      </c>
      <c r="M339" s="18">
        <v>10.499581035790222</v>
      </c>
      <c r="N339" s="18">
        <v>0</v>
      </c>
      <c r="O339" s="19">
        <v>13.641119731567887</v>
      </c>
      <c r="P339" s="19">
        <v>13.677439207303966</v>
      </c>
      <c r="Q339" s="20">
        <v>1.132365298096536</v>
      </c>
      <c r="R339" s="20">
        <v>33.682499786978141</v>
      </c>
      <c r="S339" s="20">
        <v>0.26250671498752354</v>
      </c>
      <c r="T339" s="21">
        <v>2.8882706063649519</v>
      </c>
      <c r="U339" s="22">
        <v>8.1576127847605875</v>
      </c>
      <c r="V339" s="15">
        <v>32168111</v>
      </c>
      <c r="W339" s="17">
        <v>2.5359315580453536</v>
      </c>
      <c r="X339" s="16">
        <v>32168111</v>
      </c>
      <c r="Y339" s="17">
        <v>2.5359315580453536</v>
      </c>
      <c r="Z339" s="14">
        <f t="shared" si="10"/>
        <v>198</v>
      </c>
      <c r="AA339" s="14">
        <f t="shared" si="11"/>
        <v>26</v>
      </c>
    </row>
    <row r="340" spans="1:27" ht="29" x14ac:dyDescent="0.35">
      <c r="A340" s="6">
        <v>1544</v>
      </c>
      <c r="B340" s="4" t="s">
        <v>27</v>
      </c>
      <c r="C340" s="1" t="s">
        <v>33</v>
      </c>
      <c r="D340" s="1" t="s">
        <v>84</v>
      </c>
      <c r="E340" s="1" t="s">
        <v>354</v>
      </c>
      <c r="F340" s="4" t="s">
        <v>584</v>
      </c>
      <c r="G340" s="4" t="s">
        <v>584</v>
      </c>
      <c r="H340" s="23">
        <v>0.67087608524072617</v>
      </c>
      <c r="I340" s="23">
        <v>0.49216800816164091</v>
      </c>
      <c r="J340" s="24">
        <v>0</v>
      </c>
      <c r="K340" s="24">
        <v>0</v>
      </c>
      <c r="L340" s="18">
        <v>2.1581037035726141</v>
      </c>
      <c r="M340" s="18">
        <v>2.2055577580071999</v>
      </c>
      <c r="N340" s="18">
        <v>0</v>
      </c>
      <c r="O340" s="19">
        <v>0</v>
      </c>
      <c r="P340" s="19">
        <v>5.0931140031291937</v>
      </c>
      <c r="Q340" s="20">
        <v>14.901827668118596</v>
      </c>
      <c r="R340" s="20">
        <v>0.23690599139337093</v>
      </c>
      <c r="S340" s="20">
        <v>0</v>
      </c>
      <c r="T340" s="21" t="s">
        <v>585</v>
      </c>
      <c r="U340" s="22">
        <v>3.0229969003853472</v>
      </c>
      <c r="V340" s="15">
        <v>11949310</v>
      </c>
      <c r="W340" s="17">
        <v>2.5298505942061484</v>
      </c>
      <c r="X340" s="16">
        <v>11949310</v>
      </c>
      <c r="Y340" s="17">
        <v>2.5298505942061484</v>
      </c>
      <c r="Z340" s="14">
        <f t="shared" si="10"/>
        <v>200</v>
      </c>
      <c r="AA340" s="14">
        <f t="shared" si="11"/>
        <v>27</v>
      </c>
    </row>
    <row r="341" spans="1:27" ht="29" x14ac:dyDescent="0.35">
      <c r="A341" s="6">
        <v>1461</v>
      </c>
      <c r="B341" s="4" t="s">
        <v>27</v>
      </c>
      <c r="C341" s="1" t="s">
        <v>33</v>
      </c>
      <c r="D341" s="1" t="s">
        <v>84</v>
      </c>
      <c r="E341" s="1" t="s">
        <v>483</v>
      </c>
      <c r="F341" s="4" t="s">
        <v>584</v>
      </c>
      <c r="G341" s="4" t="s">
        <v>584</v>
      </c>
      <c r="H341" s="23">
        <v>0.24364083591160221</v>
      </c>
      <c r="I341" s="23">
        <v>0.53285955484964675</v>
      </c>
      <c r="J341" s="24">
        <v>1.9322762631206725</v>
      </c>
      <c r="K341" s="24">
        <v>1.0652901712610281</v>
      </c>
      <c r="L341" s="18">
        <v>9.7782213580306573E-2</v>
      </c>
      <c r="M341" s="18">
        <v>0.10141583407595593</v>
      </c>
      <c r="N341" s="18">
        <v>0.25328651413333331</v>
      </c>
      <c r="O341" s="19">
        <v>0.28829558186068938</v>
      </c>
      <c r="P341" s="19">
        <v>1.1853704868168897</v>
      </c>
      <c r="Q341" s="20">
        <v>1.0957513962417906</v>
      </c>
      <c r="R341" s="20">
        <v>9.6869725627381123E-2</v>
      </c>
      <c r="S341" s="20">
        <v>0.26907768580546887</v>
      </c>
      <c r="T341" s="21" t="s">
        <v>585</v>
      </c>
      <c r="U341" s="22">
        <v>0.72167916649410679</v>
      </c>
      <c r="V341" s="15">
        <v>2887319</v>
      </c>
      <c r="W341" s="17">
        <v>2.4994784659890601</v>
      </c>
      <c r="X341" s="16">
        <v>2887319</v>
      </c>
      <c r="Y341" s="17">
        <v>2.4994784659890601</v>
      </c>
      <c r="Z341" s="14">
        <f t="shared" si="10"/>
        <v>201</v>
      </c>
      <c r="AA341" s="14">
        <f t="shared" si="11"/>
        <v>28</v>
      </c>
    </row>
    <row r="342" spans="1:27" ht="29" x14ac:dyDescent="0.35">
      <c r="A342" s="6">
        <v>1429</v>
      </c>
      <c r="B342" s="4" t="s">
        <v>27</v>
      </c>
      <c r="C342" s="1" t="s">
        <v>33</v>
      </c>
      <c r="D342" s="1" t="s">
        <v>84</v>
      </c>
      <c r="E342" s="1" t="s">
        <v>286</v>
      </c>
      <c r="F342" s="4" t="s">
        <v>584</v>
      </c>
      <c r="G342" s="4" t="s">
        <v>584</v>
      </c>
      <c r="H342" s="23">
        <v>21.697140345797159</v>
      </c>
      <c r="I342" s="23">
        <v>15.626334259132099</v>
      </c>
      <c r="J342" s="24">
        <v>0</v>
      </c>
      <c r="K342" s="24">
        <v>0</v>
      </c>
      <c r="L342" s="18">
        <v>1.8406512442264633</v>
      </c>
      <c r="M342" s="18">
        <v>1.8044940378521039</v>
      </c>
      <c r="N342" s="18">
        <v>0.48622719487179489</v>
      </c>
      <c r="O342" s="19">
        <v>0.45658234449196788</v>
      </c>
      <c r="P342" s="19">
        <v>9.12150118731833</v>
      </c>
      <c r="Q342" s="20">
        <v>10.936169677166784</v>
      </c>
      <c r="R342" s="20">
        <v>0.60722790003380833</v>
      </c>
      <c r="S342" s="20">
        <v>1.5868812680151845</v>
      </c>
      <c r="T342" s="21" t="s">
        <v>585</v>
      </c>
      <c r="U342" s="22">
        <v>5.4189294302078412</v>
      </c>
      <c r="V342" s="15">
        <v>24075750</v>
      </c>
      <c r="W342" s="17">
        <v>2.2507832280231526</v>
      </c>
      <c r="X342" s="16">
        <v>24075750</v>
      </c>
      <c r="Y342" s="17">
        <v>2.2507832280231526</v>
      </c>
      <c r="Z342" s="14">
        <f t="shared" si="10"/>
        <v>206</v>
      </c>
      <c r="AA342" s="14">
        <f t="shared" si="11"/>
        <v>29</v>
      </c>
    </row>
    <row r="343" spans="1:27" ht="29" x14ac:dyDescent="0.35">
      <c r="A343" s="6">
        <v>1338</v>
      </c>
      <c r="B343" s="4" t="s">
        <v>26</v>
      </c>
      <c r="C343" s="1" t="s">
        <v>33</v>
      </c>
      <c r="D343" s="1" t="s">
        <v>78</v>
      </c>
      <c r="E343" s="1" t="s">
        <v>525</v>
      </c>
      <c r="F343" s="4" t="s">
        <v>584</v>
      </c>
      <c r="G343" s="4"/>
      <c r="H343" s="23">
        <v>0.91752170481452244</v>
      </c>
      <c r="I343" s="23">
        <v>1.1993016479201174E-3</v>
      </c>
      <c r="J343" s="24">
        <v>0</v>
      </c>
      <c r="K343" s="24">
        <v>0</v>
      </c>
      <c r="L343" s="18">
        <v>0</v>
      </c>
      <c r="M343" s="18">
        <v>0</v>
      </c>
      <c r="N343" s="18">
        <v>3.1794871794871793</v>
      </c>
      <c r="O343" s="19">
        <v>1.8999505659500844</v>
      </c>
      <c r="P343" s="19">
        <v>0.60404133846952668</v>
      </c>
      <c r="Q343" s="20">
        <v>0</v>
      </c>
      <c r="R343" s="20">
        <v>1.0252148538443173</v>
      </c>
      <c r="S343" s="20">
        <v>0</v>
      </c>
      <c r="T343" s="21">
        <v>0</v>
      </c>
      <c r="U343" s="22">
        <v>0.39408662383379539</v>
      </c>
      <c r="V343" s="15">
        <v>2377560</v>
      </c>
      <c r="W343" s="17">
        <v>1.6575254623807407</v>
      </c>
      <c r="X343" s="16">
        <v>1877560</v>
      </c>
      <c r="Y343" s="17">
        <v>2.098929588581965</v>
      </c>
      <c r="Z343" s="14">
        <f t="shared" si="10"/>
        <v>218</v>
      </c>
      <c r="AA343" s="14">
        <f t="shared" si="11"/>
        <v>30</v>
      </c>
    </row>
    <row r="344" spans="1:27" ht="29" x14ac:dyDescent="0.35">
      <c r="A344" s="6">
        <v>1407</v>
      </c>
      <c r="B344" s="4" t="s">
        <v>28</v>
      </c>
      <c r="C344" s="1" t="s">
        <v>33</v>
      </c>
      <c r="D344" s="1" t="s">
        <v>116</v>
      </c>
      <c r="E344" s="1" t="s">
        <v>369</v>
      </c>
      <c r="F344" s="4" t="s">
        <v>584</v>
      </c>
      <c r="G344" s="4" t="s">
        <v>584</v>
      </c>
      <c r="H344" s="23">
        <v>3.6315041024885759</v>
      </c>
      <c r="I344" s="23">
        <v>8.0644464221272402E-2</v>
      </c>
      <c r="J344" s="24">
        <v>0.62380572273974466</v>
      </c>
      <c r="K344" s="24">
        <v>1.0363576873616467</v>
      </c>
      <c r="L344" s="18">
        <v>2.7651341598668538E-2</v>
      </c>
      <c r="M344" s="18">
        <v>2.820553046441716E-2</v>
      </c>
      <c r="N344" s="18">
        <v>0</v>
      </c>
      <c r="O344" s="19">
        <v>9.4787395516016648</v>
      </c>
      <c r="P344" s="19">
        <v>3.9900883957256914</v>
      </c>
      <c r="Q344" s="20">
        <v>2.0797962413198166</v>
      </c>
      <c r="R344" s="20">
        <v>11.639677999534925</v>
      </c>
      <c r="S344" s="20">
        <v>2.6984609375652824E-2</v>
      </c>
      <c r="T344" s="21" t="s">
        <v>585</v>
      </c>
      <c r="U344" s="22">
        <v>2.3648317171757833</v>
      </c>
      <c r="V344" s="15">
        <v>11608130</v>
      </c>
      <c r="W344" s="17">
        <v>2.0372202216685924</v>
      </c>
      <c r="X344" s="16">
        <v>11608130</v>
      </c>
      <c r="Y344" s="17">
        <v>2.0372202216685924</v>
      </c>
      <c r="Z344" s="14">
        <f t="shared" si="10"/>
        <v>224</v>
      </c>
      <c r="AA344" s="14">
        <f t="shared" si="11"/>
        <v>31</v>
      </c>
    </row>
    <row r="345" spans="1:27" ht="29" x14ac:dyDescent="0.35">
      <c r="A345" s="6">
        <v>1157</v>
      </c>
      <c r="B345" s="4" t="s">
        <v>27</v>
      </c>
      <c r="C345" s="1" t="s">
        <v>33</v>
      </c>
      <c r="D345" s="1" t="s">
        <v>150</v>
      </c>
      <c r="E345" s="1" t="s">
        <v>470</v>
      </c>
      <c r="F345" s="4" t="s">
        <v>584</v>
      </c>
      <c r="G345" s="4" t="s">
        <v>584</v>
      </c>
      <c r="H345" s="23">
        <v>0.17193222720994475</v>
      </c>
      <c r="I345" s="23">
        <v>0.30247929592090422</v>
      </c>
      <c r="J345" s="24">
        <v>2.9364513289944076</v>
      </c>
      <c r="K345" s="24">
        <v>0.78365979825770982</v>
      </c>
      <c r="L345" s="18">
        <v>0</v>
      </c>
      <c r="M345" s="18">
        <v>0</v>
      </c>
      <c r="N345" s="18">
        <v>0.59579660000000001</v>
      </c>
      <c r="O345" s="19">
        <v>0.30516621709966107</v>
      </c>
      <c r="P345" s="19">
        <v>1.1857059269604433</v>
      </c>
      <c r="Q345" s="20">
        <v>1.5327298051989637</v>
      </c>
      <c r="R345" s="20">
        <v>0</v>
      </c>
      <c r="S345" s="20">
        <v>1.0116721633784851</v>
      </c>
      <c r="T345" s="21" t="s">
        <v>585</v>
      </c>
      <c r="U345" s="22">
        <v>0.88542127129310244</v>
      </c>
      <c r="V345" s="15">
        <v>4485698</v>
      </c>
      <c r="W345" s="17">
        <v>1.9738762424334015</v>
      </c>
      <c r="X345" s="16">
        <v>4485698</v>
      </c>
      <c r="Y345" s="17">
        <v>1.9738762424334015</v>
      </c>
      <c r="Z345" s="14">
        <f t="shared" si="10"/>
        <v>229</v>
      </c>
      <c r="AA345" s="14">
        <f t="shared" si="11"/>
        <v>32</v>
      </c>
    </row>
    <row r="346" spans="1:27" ht="43.5" x14ac:dyDescent="0.35">
      <c r="A346" s="6">
        <v>1002</v>
      </c>
      <c r="B346" s="4" t="s">
        <v>26</v>
      </c>
      <c r="C346" s="1" t="s">
        <v>33</v>
      </c>
      <c r="D346" s="1" t="s">
        <v>64</v>
      </c>
      <c r="E346" s="1" t="s">
        <v>318</v>
      </c>
      <c r="F346" s="4" t="s">
        <v>584</v>
      </c>
      <c r="G346" s="4"/>
      <c r="H346" s="23">
        <v>10.823473138852462</v>
      </c>
      <c r="I346" s="23">
        <v>1.1554064750661486</v>
      </c>
      <c r="J346" s="24">
        <v>2.1300683215503478</v>
      </c>
      <c r="K346" s="24">
        <v>0.40273549769974698</v>
      </c>
      <c r="L346" s="18">
        <v>3.4055930701502093</v>
      </c>
      <c r="M346" s="18">
        <v>3.1553362978936459</v>
      </c>
      <c r="N346" s="18">
        <v>0</v>
      </c>
      <c r="O346" s="19">
        <v>12.063372763898737</v>
      </c>
      <c r="P346" s="19">
        <v>6.1101005008616633</v>
      </c>
      <c r="Q346" s="20">
        <v>0</v>
      </c>
      <c r="R346" s="20">
        <v>22.284411447115524</v>
      </c>
      <c r="S346" s="20">
        <v>0.17225891958342687</v>
      </c>
      <c r="T346" s="21">
        <v>0</v>
      </c>
      <c r="U346" s="22">
        <v>3.6272426062920968</v>
      </c>
      <c r="V346" s="15">
        <v>21531520</v>
      </c>
      <c r="W346" s="17">
        <v>1.6846198532626109</v>
      </c>
      <c r="X346" s="16">
        <v>21531520</v>
      </c>
      <c r="Y346" s="17">
        <v>1.6846198532626109</v>
      </c>
      <c r="Z346" s="14">
        <f t="shared" si="10"/>
        <v>243</v>
      </c>
      <c r="AA346" s="14">
        <f t="shared" si="11"/>
        <v>33</v>
      </c>
    </row>
    <row r="347" spans="1:27" ht="29" x14ac:dyDescent="0.35">
      <c r="A347" s="6">
        <v>1342</v>
      </c>
      <c r="B347" s="4" t="s">
        <v>26</v>
      </c>
      <c r="C347" s="1" t="s">
        <v>33</v>
      </c>
      <c r="D347" s="1" t="s">
        <v>105</v>
      </c>
      <c r="E347" s="1" t="s">
        <v>404</v>
      </c>
      <c r="F347" s="4" t="s">
        <v>584</v>
      </c>
      <c r="G347" s="4" t="s">
        <v>584</v>
      </c>
      <c r="H347" s="23">
        <v>7.6636925808997627E-2</v>
      </c>
      <c r="I347" s="23">
        <v>0</v>
      </c>
      <c r="J347" s="24">
        <v>0.45644321176078878</v>
      </c>
      <c r="K347" s="24">
        <v>0.6755928117585247</v>
      </c>
      <c r="L347" s="18">
        <v>1.2313216901907819E-2</v>
      </c>
      <c r="M347" s="18">
        <v>1.2829887986422237E-2</v>
      </c>
      <c r="N347" s="18">
        <v>0.26556987350427352</v>
      </c>
      <c r="O347" s="19">
        <v>0.22670755330743933</v>
      </c>
      <c r="P347" s="19">
        <v>2.9965975348000642</v>
      </c>
      <c r="Q347" s="20">
        <v>4.346679304531043</v>
      </c>
      <c r="R347" s="20">
        <v>0.58223793134105772</v>
      </c>
      <c r="S347" s="20">
        <v>2.0233944897743984E-2</v>
      </c>
      <c r="T347" s="21">
        <v>9.4037484402276377</v>
      </c>
      <c r="U347" s="22">
        <v>1.7819588324188433</v>
      </c>
      <c r="V347" s="15">
        <v>11509779</v>
      </c>
      <c r="W347" s="17">
        <v>1.5482129000207938</v>
      </c>
      <c r="X347" s="16">
        <v>11509779</v>
      </c>
      <c r="Y347" s="17">
        <v>1.5482129000207938</v>
      </c>
      <c r="Z347" s="14">
        <f t="shared" si="10"/>
        <v>252</v>
      </c>
      <c r="AA347" s="14">
        <f t="shared" si="11"/>
        <v>34</v>
      </c>
    </row>
    <row r="348" spans="1:27" x14ac:dyDescent="0.35">
      <c r="A348" s="6">
        <v>1511</v>
      </c>
      <c r="B348" s="4" t="s">
        <v>27</v>
      </c>
      <c r="C348" s="1" t="s">
        <v>33</v>
      </c>
      <c r="D348" s="1" t="s">
        <v>159</v>
      </c>
      <c r="E348" s="1" t="s">
        <v>499</v>
      </c>
      <c r="F348" s="4" t="s">
        <v>584</v>
      </c>
      <c r="G348" s="4" t="s">
        <v>584</v>
      </c>
      <c r="H348" s="23">
        <v>9.2762134964483031E-2</v>
      </c>
      <c r="I348" s="23">
        <v>0.97420779593672935</v>
      </c>
      <c r="J348" s="24">
        <v>1.0589482512850299</v>
      </c>
      <c r="K348" s="24">
        <v>1.6132228448845862</v>
      </c>
      <c r="L348" s="18">
        <v>0.40215750566354963</v>
      </c>
      <c r="M348" s="18">
        <v>0.39673932070815993</v>
      </c>
      <c r="N348" s="18">
        <v>9.6434564102564096E-2</v>
      </c>
      <c r="O348" s="19">
        <v>0.1097636755930697</v>
      </c>
      <c r="P348" s="19">
        <v>0.97457626777118778</v>
      </c>
      <c r="Q348" s="20">
        <v>0.14534771448132203</v>
      </c>
      <c r="R348" s="20">
        <v>2.7275431286454013E-2</v>
      </c>
      <c r="S348" s="20">
        <v>4.1912773927791601E-2</v>
      </c>
      <c r="T348" s="21" t="s">
        <v>585</v>
      </c>
      <c r="U348" s="22">
        <v>0.57850501652998509</v>
      </c>
      <c r="V348" s="15">
        <v>3990163</v>
      </c>
      <c r="W348" s="17">
        <v>1.449828030909978</v>
      </c>
      <c r="X348" s="16">
        <v>3990163</v>
      </c>
      <c r="Y348" s="17">
        <v>1.449828030909978</v>
      </c>
      <c r="Z348" s="14">
        <f t="shared" si="10"/>
        <v>259</v>
      </c>
      <c r="AA348" s="14">
        <f t="shared" si="11"/>
        <v>35</v>
      </c>
    </row>
    <row r="349" spans="1:27" ht="29" x14ac:dyDescent="0.35">
      <c r="A349" s="6">
        <v>1684</v>
      </c>
      <c r="B349" s="4" t="s">
        <v>27</v>
      </c>
      <c r="C349" s="1" t="s">
        <v>33</v>
      </c>
      <c r="D349" s="1" t="s">
        <v>159</v>
      </c>
      <c r="E349" s="1" t="s">
        <v>540</v>
      </c>
      <c r="F349" s="4" t="s">
        <v>584</v>
      </c>
      <c r="G349" s="4" t="s">
        <v>584</v>
      </c>
      <c r="H349" s="23">
        <v>6.6276135359116028E-2</v>
      </c>
      <c r="I349" s="23">
        <v>1.3139150738438587E-2</v>
      </c>
      <c r="J349" s="24">
        <v>0.38036934313399062</v>
      </c>
      <c r="K349" s="24">
        <v>1.4265709302213272</v>
      </c>
      <c r="L349" s="18">
        <v>3.71887069142771E-2</v>
      </c>
      <c r="M349" s="18">
        <v>4.0029585035175466E-2</v>
      </c>
      <c r="N349" s="18">
        <v>6.8899990564102565E-2</v>
      </c>
      <c r="O349" s="19">
        <v>7.8423294417552428E-2</v>
      </c>
      <c r="P349" s="19">
        <v>0.45313939413949772</v>
      </c>
      <c r="Q349" s="20">
        <v>0</v>
      </c>
      <c r="R349" s="20">
        <v>0.19193416159517546</v>
      </c>
      <c r="S349" s="20">
        <v>2.5307396302684616E-2</v>
      </c>
      <c r="T349" s="21" t="s">
        <v>585</v>
      </c>
      <c r="U349" s="22">
        <v>0.28028867776658228</v>
      </c>
      <c r="V349" s="15">
        <v>2089778</v>
      </c>
      <c r="W349" s="17">
        <v>1.3412366182751578</v>
      </c>
      <c r="X349" s="16">
        <v>2089778</v>
      </c>
      <c r="Y349" s="17">
        <v>1.3412366182751578</v>
      </c>
      <c r="Z349" s="14">
        <f t="shared" si="10"/>
        <v>264</v>
      </c>
      <c r="AA349" s="14">
        <f t="shared" si="11"/>
        <v>36</v>
      </c>
    </row>
    <row r="350" spans="1:27" x14ac:dyDescent="0.35">
      <c r="A350" s="6">
        <v>1291</v>
      </c>
      <c r="B350" s="4" t="s">
        <v>26</v>
      </c>
      <c r="C350" s="1" t="s">
        <v>33</v>
      </c>
      <c r="D350" s="1" t="s">
        <v>142</v>
      </c>
      <c r="E350" s="1" t="s">
        <v>452</v>
      </c>
      <c r="F350" s="4" t="s">
        <v>584</v>
      </c>
      <c r="G350" s="4" t="s">
        <v>584</v>
      </c>
      <c r="H350" s="23">
        <v>0.37884767166535122</v>
      </c>
      <c r="I350" s="23">
        <v>0.41737251440920303</v>
      </c>
      <c r="J350" s="24">
        <v>1.0698267709634131</v>
      </c>
      <c r="K350" s="24">
        <v>1.998193176198323E-3</v>
      </c>
      <c r="L350" s="18">
        <v>1.2656245195036375</v>
      </c>
      <c r="M350" s="18">
        <v>1.2819930467488641</v>
      </c>
      <c r="N350" s="18">
        <v>1.3128205128205128</v>
      </c>
      <c r="O350" s="19">
        <v>6.0815929175526664</v>
      </c>
      <c r="P350" s="19">
        <v>1.6795954603579077</v>
      </c>
      <c r="Q350" s="20">
        <v>0.42899582019359572</v>
      </c>
      <c r="R350" s="20">
        <v>0.17252169311165064</v>
      </c>
      <c r="S350" s="20">
        <v>0</v>
      </c>
      <c r="T350" s="21">
        <v>0.68304670048770311</v>
      </c>
      <c r="U350" s="22">
        <v>1.0012278213655637</v>
      </c>
      <c r="V350" s="15">
        <v>7731926</v>
      </c>
      <c r="W350" s="17">
        <v>1.2949268026693008</v>
      </c>
      <c r="X350" s="16">
        <v>7731926</v>
      </c>
      <c r="Y350" s="17">
        <v>1.2949268026693008</v>
      </c>
      <c r="Z350" s="14">
        <f t="shared" si="10"/>
        <v>266</v>
      </c>
      <c r="AA350" s="14">
        <f t="shared" si="11"/>
        <v>37</v>
      </c>
    </row>
    <row r="351" spans="1:27" ht="29" x14ac:dyDescent="0.35">
      <c r="A351" s="6">
        <v>1423</v>
      </c>
      <c r="B351" s="4" t="s">
        <v>26</v>
      </c>
      <c r="C351" s="1" t="s">
        <v>33</v>
      </c>
      <c r="D351" s="1" t="s">
        <v>104</v>
      </c>
      <c r="E351" s="1" t="s">
        <v>372</v>
      </c>
      <c r="F351" s="4" t="s">
        <v>584</v>
      </c>
      <c r="G351" s="4" t="s">
        <v>584</v>
      </c>
      <c r="H351" s="23">
        <v>0.55832999743488554</v>
      </c>
      <c r="I351" s="23">
        <v>15.635513340545035</v>
      </c>
      <c r="J351" s="24">
        <v>3.6819752415370295</v>
      </c>
      <c r="K351" s="24">
        <v>3.2900675412537668</v>
      </c>
      <c r="L351" s="18">
        <v>1.2301119940549941</v>
      </c>
      <c r="M351" s="18">
        <v>1.280552142484096</v>
      </c>
      <c r="N351" s="18">
        <v>1.1608682777435897</v>
      </c>
      <c r="O351" s="19">
        <v>2.7500911794540679</v>
      </c>
      <c r="P351" s="19">
        <v>5.8708473194220563</v>
      </c>
      <c r="Q351" s="20">
        <v>3.3910371256842669</v>
      </c>
      <c r="R351" s="20">
        <v>0</v>
      </c>
      <c r="S351" s="20">
        <v>0</v>
      </c>
      <c r="T351" s="21">
        <v>6.844455096851557</v>
      </c>
      <c r="U351" s="22">
        <v>3.7407472384582809</v>
      </c>
      <c r="V351" s="15">
        <v>59912120</v>
      </c>
      <c r="W351" s="17">
        <v>0.6243723704750026</v>
      </c>
      <c r="X351" s="16">
        <v>37554391</v>
      </c>
      <c r="Y351" s="17">
        <v>0.99608784455013022</v>
      </c>
      <c r="Z351" s="14">
        <f t="shared" si="10"/>
        <v>283</v>
      </c>
      <c r="AA351" s="14">
        <f t="shared" si="11"/>
        <v>38</v>
      </c>
    </row>
    <row r="352" spans="1:27" ht="29" x14ac:dyDescent="0.35">
      <c r="A352" s="6">
        <v>1688</v>
      </c>
      <c r="B352" s="4" t="s">
        <v>27</v>
      </c>
      <c r="C352" s="1" t="s">
        <v>33</v>
      </c>
      <c r="D352" s="1" t="s">
        <v>159</v>
      </c>
      <c r="E352" s="1" t="s">
        <v>541</v>
      </c>
      <c r="F352" s="4" t="s">
        <v>584</v>
      </c>
      <c r="G352" s="4" t="s">
        <v>584</v>
      </c>
      <c r="H352" s="23">
        <v>0</v>
      </c>
      <c r="I352" s="23">
        <v>6.2356623399287842E-3</v>
      </c>
      <c r="J352" s="24">
        <v>0.4229707095649976</v>
      </c>
      <c r="K352" s="24">
        <v>1.4659939224812193</v>
      </c>
      <c r="L352" s="18">
        <v>5.7717727473848048E-3</v>
      </c>
      <c r="M352" s="18">
        <v>5.8084408886412784E-3</v>
      </c>
      <c r="N352" s="18">
        <v>0</v>
      </c>
      <c r="O352" s="19">
        <v>0</v>
      </c>
      <c r="P352" s="19">
        <v>0.36113945890109728</v>
      </c>
      <c r="Q352" s="20">
        <v>0</v>
      </c>
      <c r="R352" s="20">
        <v>0</v>
      </c>
      <c r="S352" s="20">
        <v>1.1068941294296891E-2</v>
      </c>
      <c r="T352" s="21" t="s">
        <v>585</v>
      </c>
      <c r="U352" s="22">
        <v>0.25635486164758126</v>
      </c>
      <c r="V352" s="15">
        <v>2940528</v>
      </c>
      <c r="W352" s="17">
        <v>0.87179874378880684</v>
      </c>
      <c r="X352" s="16">
        <v>2940528</v>
      </c>
      <c r="Y352" s="17">
        <v>0.87179874378880684</v>
      </c>
      <c r="Z352" s="14">
        <f t="shared" si="10"/>
        <v>292</v>
      </c>
      <c r="AA352" s="14">
        <f t="shared" si="11"/>
        <v>39</v>
      </c>
    </row>
    <row r="353" spans="1:27" ht="29" x14ac:dyDescent="0.35">
      <c r="A353" s="6">
        <v>1452</v>
      </c>
      <c r="B353" s="4" t="s">
        <v>27</v>
      </c>
      <c r="C353" s="1" t="s">
        <v>33</v>
      </c>
      <c r="D353" s="1" t="s">
        <v>129</v>
      </c>
      <c r="E353" s="1" t="s">
        <v>405</v>
      </c>
      <c r="F353" s="4" t="s">
        <v>584</v>
      </c>
      <c r="G353" s="4" t="s">
        <v>584</v>
      </c>
      <c r="H353" s="23">
        <v>11.941043666337805</v>
      </c>
      <c r="I353" s="23">
        <v>8.4898981407883056</v>
      </c>
      <c r="J353" s="24">
        <v>0</v>
      </c>
      <c r="K353" s="24">
        <v>0</v>
      </c>
      <c r="L353" s="18">
        <v>1.084826675758299E-2</v>
      </c>
      <c r="M353" s="18">
        <v>1.0288816740382801E-2</v>
      </c>
      <c r="N353" s="18">
        <v>0.49936791835897437</v>
      </c>
      <c r="O353" s="19">
        <v>0.5683901690481491</v>
      </c>
      <c r="P353" s="19">
        <v>2.4181585725611701</v>
      </c>
      <c r="Q353" s="20">
        <v>0.29948018093678985</v>
      </c>
      <c r="R353" s="20">
        <v>0.19683696606656509</v>
      </c>
      <c r="S353" s="20">
        <v>0</v>
      </c>
      <c r="T353" s="21" t="s">
        <v>585</v>
      </c>
      <c r="U353" s="22">
        <v>1.7635220248273764</v>
      </c>
      <c r="V353" s="15">
        <v>26493490</v>
      </c>
      <c r="W353" s="17">
        <v>0.6656435316099828</v>
      </c>
      <c r="X353" s="16">
        <v>23006300</v>
      </c>
      <c r="Y353" s="17">
        <v>0.76653874148706069</v>
      </c>
      <c r="Z353" s="14">
        <f t="shared" si="10"/>
        <v>300</v>
      </c>
      <c r="AA353" s="14">
        <f t="shared" si="11"/>
        <v>40</v>
      </c>
    </row>
    <row r="354" spans="1:27" x14ac:dyDescent="0.35">
      <c r="A354" s="6">
        <v>1051</v>
      </c>
      <c r="B354" s="4" t="s">
        <v>27</v>
      </c>
      <c r="C354" s="1" t="s">
        <v>33</v>
      </c>
      <c r="D354" s="1" t="s">
        <v>73</v>
      </c>
      <c r="E354" s="1" t="s">
        <v>261</v>
      </c>
      <c r="F354" s="4"/>
      <c r="G354" s="4" t="s">
        <v>584</v>
      </c>
      <c r="H354" s="23">
        <v>0</v>
      </c>
      <c r="I354" s="23">
        <v>5.2560000604856031E-6</v>
      </c>
      <c r="J354" s="24">
        <v>36.317664882433426</v>
      </c>
      <c r="K354" s="24">
        <v>20.823751358925435</v>
      </c>
      <c r="L354" s="18">
        <v>5.9544648207342614E-2</v>
      </c>
      <c r="M354" s="18">
        <v>5.468411413844837E-2</v>
      </c>
      <c r="N354" s="18">
        <v>0</v>
      </c>
      <c r="O354" s="19">
        <v>0</v>
      </c>
      <c r="P354" s="19">
        <v>12.80403866134367</v>
      </c>
      <c r="Q354" s="20">
        <v>0</v>
      </c>
      <c r="R354" s="20">
        <v>0</v>
      </c>
      <c r="S354" s="20">
        <v>0.23608925003664766</v>
      </c>
      <c r="T354" s="21" t="s">
        <v>585</v>
      </c>
      <c r="U354" s="22">
        <v>7.8063497228769014</v>
      </c>
      <c r="V354" s="15">
        <v>114001800</v>
      </c>
      <c r="W354" s="17">
        <v>0.68475670760259066</v>
      </c>
      <c r="X354" s="16">
        <v>114001800</v>
      </c>
      <c r="Y354" s="17">
        <v>0.68475670760259066</v>
      </c>
      <c r="Z354" s="14">
        <f t="shared" si="10"/>
        <v>315</v>
      </c>
      <c r="AA354" s="14">
        <f t="shared" si="11"/>
        <v>41</v>
      </c>
    </row>
    <row r="355" spans="1:27" x14ac:dyDescent="0.35">
      <c r="A355" s="6">
        <v>1232</v>
      </c>
      <c r="B355" s="4" t="s">
        <v>26</v>
      </c>
      <c r="C355" s="1" t="s">
        <v>33</v>
      </c>
      <c r="D355" s="1" t="s">
        <v>104</v>
      </c>
      <c r="E355" s="1" t="s">
        <v>343</v>
      </c>
      <c r="F355" s="4" t="s">
        <v>584</v>
      </c>
      <c r="G355" s="4" t="s">
        <v>584</v>
      </c>
      <c r="H355" s="23">
        <v>3.6706626550907657</v>
      </c>
      <c r="I355" s="23">
        <v>1.9686720326465637</v>
      </c>
      <c r="J355" s="24">
        <v>0</v>
      </c>
      <c r="K355" s="24">
        <v>0</v>
      </c>
      <c r="L355" s="18">
        <v>0</v>
      </c>
      <c r="M355" s="18">
        <v>0</v>
      </c>
      <c r="N355" s="18">
        <v>0.10376136861538461</v>
      </c>
      <c r="O355" s="19">
        <v>0.11810318540641562</v>
      </c>
      <c r="P355" s="19">
        <v>4.685725264394109</v>
      </c>
      <c r="Q355" s="20">
        <v>3.5511694343971349</v>
      </c>
      <c r="R355" s="20">
        <v>0</v>
      </c>
      <c r="S355" s="20">
        <v>1.2583738270564775E-3</v>
      </c>
      <c r="T355" s="21">
        <v>17.717516551698509</v>
      </c>
      <c r="U355" s="22">
        <v>2.8662719147516844</v>
      </c>
      <c r="V355" s="15">
        <v>46017000</v>
      </c>
      <c r="W355" s="17">
        <v>0.62287239819016549</v>
      </c>
      <c r="X355" s="16">
        <v>46017000</v>
      </c>
      <c r="Y355" s="17">
        <v>0.62287239819016549</v>
      </c>
      <c r="Z355" s="14">
        <f t="shared" si="10"/>
        <v>323</v>
      </c>
      <c r="AA355" s="14">
        <f t="shared" si="11"/>
        <v>42</v>
      </c>
    </row>
    <row r="356" spans="1:27" ht="43.5" x14ac:dyDescent="0.35">
      <c r="A356" s="6">
        <v>1457</v>
      </c>
      <c r="B356" s="4" t="s">
        <v>27</v>
      </c>
      <c r="C356" s="1" t="s">
        <v>33</v>
      </c>
      <c r="D356" s="1" t="s">
        <v>96</v>
      </c>
      <c r="E356" s="1" t="s">
        <v>450</v>
      </c>
      <c r="F356" s="4" t="s">
        <v>584</v>
      </c>
      <c r="G356" s="4"/>
      <c r="H356" s="23">
        <v>2.4292633261492798</v>
      </c>
      <c r="I356" s="23">
        <v>3.609408242154057</v>
      </c>
      <c r="J356" s="24">
        <v>0.79221409136811405</v>
      </c>
      <c r="K356" s="24">
        <v>2.3957356307456341E-3</v>
      </c>
      <c r="L356" s="18">
        <v>6.9134248924471925E-2</v>
      </c>
      <c r="M356" s="18">
        <v>7.275591768177217E-2</v>
      </c>
      <c r="N356" s="18">
        <v>1.3274525675213675</v>
      </c>
      <c r="O356" s="19">
        <v>5.9168834047222463</v>
      </c>
      <c r="P356" s="19">
        <v>1.7630696512814592</v>
      </c>
      <c r="Q356" s="20">
        <v>0</v>
      </c>
      <c r="R356" s="20">
        <v>0.40853438954073673</v>
      </c>
      <c r="S356" s="20">
        <v>0.31296001666524659</v>
      </c>
      <c r="T356" s="21" t="s">
        <v>585</v>
      </c>
      <c r="U356" s="22">
        <v>1.0526795307069199</v>
      </c>
      <c r="V356" s="15">
        <v>17399720</v>
      </c>
      <c r="W356" s="17">
        <v>0.6049979716380034</v>
      </c>
      <c r="X356" s="16">
        <v>17399720</v>
      </c>
      <c r="Y356" s="17">
        <v>0.6049979716380034</v>
      </c>
      <c r="Z356" s="14">
        <f t="shared" si="10"/>
        <v>325</v>
      </c>
      <c r="AA356" s="14">
        <f t="shared" si="11"/>
        <v>43</v>
      </c>
    </row>
    <row r="357" spans="1:27" x14ac:dyDescent="0.35">
      <c r="A357" s="6">
        <v>1287</v>
      </c>
      <c r="B357" s="4" t="s">
        <v>28</v>
      </c>
      <c r="C357" s="1" t="s">
        <v>33</v>
      </c>
      <c r="D357" s="1" t="s">
        <v>142</v>
      </c>
      <c r="E357" s="1" t="s">
        <v>502</v>
      </c>
      <c r="F357" s="4" t="s">
        <v>584</v>
      </c>
      <c r="G357" s="4" t="s">
        <v>584</v>
      </c>
      <c r="H357" s="23">
        <v>3.4234411996842935</v>
      </c>
      <c r="I357" s="23">
        <v>4.4295120734547684</v>
      </c>
      <c r="J357" s="24">
        <v>0</v>
      </c>
      <c r="K357" s="24">
        <v>0</v>
      </c>
      <c r="L357" s="18">
        <v>0.66977431350211514</v>
      </c>
      <c r="M357" s="18">
        <v>0.69854788597650397</v>
      </c>
      <c r="N357" s="18">
        <v>0</v>
      </c>
      <c r="O357" s="19">
        <v>0</v>
      </c>
      <c r="P357" s="19">
        <v>0.83369651055959659</v>
      </c>
      <c r="Q357" s="20">
        <v>0</v>
      </c>
      <c r="R357" s="20">
        <v>0</v>
      </c>
      <c r="S357" s="20">
        <v>4.5937264365144306E-4</v>
      </c>
      <c r="T357" s="21" t="s">
        <v>585</v>
      </c>
      <c r="U357" s="22">
        <v>0.51560077006447402</v>
      </c>
      <c r="V357" s="15">
        <v>10221990</v>
      </c>
      <c r="W357" s="17">
        <v>0.50440351640382552</v>
      </c>
      <c r="X357" s="16">
        <v>10221990</v>
      </c>
      <c r="Y357" s="17">
        <v>0.50440351640382552</v>
      </c>
      <c r="Z357" s="14">
        <f t="shared" si="10"/>
        <v>336</v>
      </c>
      <c r="AA357" s="14">
        <f t="shared" si="11"/>
        <v>44</v>
      </c>
    </row>
    <row r="358" spans="1:27" ht="29" x14ac:dyDescent="0.35">
      <c r="A358" s="6">
        <v>1309</v>
      </c>
      <c r="B358" s="4" t="s">
        <v>26</v>
      </c>
      <c r="C358" s="1" t="s">
        <v>33</v>
      </c>
      <c r="D358" s="1" t="s">
        <v>103</v>
      </c>
      <c r="E358" s="1" t="s">
        <v>558</v>
      </c>
      <c r="F358" s="4" t="s">
        <v>584</v>
      </c>
      <c r="G358" s="4" t="s">
        <v>584</v>
      </c>
      <c r="H358" s="23">
        <v>5.0315706393054459E-2</v>
      </c>
      <c r="I358" s="23">
        <v>0</v>
      </c>
      <c r="J358" s="24">
        <v>0</v>
      </c>
      <c r="K358" s="24">
        <v>0</v>
      </c>
      <c r="L358" s="18">
        <v>0</v>
      </c>
      <c r="M358" s="18">
        <v>0</v>
      </c>
      <c r="N358" s="18">
        <v>0.10461538461538461</v>
      </c>
      <c r="O358" s="19">
        <v>0.11907524284295459</v>
      </c>
      <c r="P358" s="19">
        <v>0.14932598403972799</v>
      </c>
      <c r="Q358" s="20">
        <v>0.50662640718451724</v>
      </c>
      <c r="R358" s="20">
        <v>0</v>
      </c>
      <c r="S358" s="20">
        <v>0</v>
      </c>
      <c r="T358" s="21">
        <v>0.34538897881808905</v>
      </c>
      <c r="U358" s="22">
        <v>0.11775857529833342</v>
      </c>
      <c r="V358" s="15">
        <v>3263161</v>
      </c>
      <c r="W358" s="17">
        <v>0.36087270992247522</v>
      </c>
      <c r="X358" s="16">
        <v>3263161</v>
      </c>
      <c r="Y358" s="17">
        <v>0.36087270992247522</v>
      </c>
      <c r="Z358" s="14">
        <f t="shared" si="10"/>
        <v>352</v>
      </c>
      <c r="AA358" s="14">
        <f t="shared" si="11"/>
        <v>45</v>
      </c>
    </row>
    <row r="359" spans="1:27" ht="43.5" x14ac:dyDescent="0.35">
      <c r="A359" s="6">
        <v>1501</v>
      </c>
      <c r="B359" s="4" t="s">
        <v>27</v>
      </c>
      <c r="C359" s="1" t="s">
        <v>33</v>
      </c>
      <c r="D359" s="1" t="s">
        <v>96</v>
      </c>
      <c r="E359" s="1" t="s">
        <v>302</v>
      </c>
      <c r="F359" s="4" t="s">
        <v>584</v>
      </c>
      <c r="G359" s="4"/>
      <c r="H359" s="23">
        <v>7.9123914759273877</v>
      </c>
      <c r="I359" s="23">
        <v>5.7214530948790756</v>
      </c>
      <c r="J359" s="24">
        <v>0</v>
      </c>
      <c r="K359" s="24">
        <v>0</v>
      </c>
      <c r="L359" s="18">
        <v>13.582038142519727</v>
      </c>
      <c r="M359" s="18">
        <v>14.443694483155769</v>
      </c>
      <c r="N359" s="18">
        <v>0</v>
      </c>
      <c r="O359" s="19">
        <v>0</v>
      </c>
      <c r="P359" s="19">
        <v>5.9862791862598366</v>
      </c>
      <c r="Q359" s="20">
        <v>0.99826726978929958</v>
      </c>
      <c r="R359" s="20">
        <v>0</v>
      </c>
      <c r="S359" s="20">
        <v>0</v>
      </c>
      <c r="T359" s="21" t="s">
        <v>585</v>
      </c>
      <c r="U359" s="22">
        <v>4.2310828381276187</v>
      </c>
      <c r="V359" s="15">
        <v>215376240</v>
      </c>
      <c r="W359" s="17">
        <v>0.19645077089875926</v>
      </c>
      <c r="X359" s="16">
        <v>215376240</v>
      </c>
      <c r="Y359" s="17">
        <v>0.19645077089875926</v>
      </c>
      <c r="Z359" s="14">
        <f t="shared" si="10"/>
        <v>380</v>
      </c>
      <c r="AA359" s="14">
        <f t="shared" si="11"/>
        <v>46</v>
      </c>
    </row>
    <row r="360" spans="1:27" ht="29" x14ac:dyDescent="0.35">
      <c r="A360" s="6">
        <v>1628</v>
      </c>
      <c r="B360" s="4" t="s">
        <v>27</v>
      </c>
      <c r="C360" s="1" t="s">
        <v>33</v>
      </c>
      <c r="D360" s="1" t="s">
        <v>177</v>
      </c>
      <c r="E360" s="1" t="s">
        <v>579</v>
      </c>
      <c r="F360" s="4"/>
      <c r="G360" s="4" t="s">
        <v>584</v>
      </c>
      <c r="H360" s="23">
        <v>0</v>
      </c>
      <c r="I360" s="23">
        <v>6.0415964214095896E-17</v>
      </c>
      <c r="J360" s="24">
        <v>0</v>
      </c>
      <c r="K360" s="24">
        <v>0</v>
      </c>
      <c r="L360" s="18">
        <v>6.4762242285464869E-4</v>
      </c>
      <c r="M360" s="18">
        <v>6.1961771259720438E-4</v>
      </c>
      <c r="N360" s="18">
        <v>0</v>
      </c>
      <c r="O360" s="19">
        <v>0</v>
      </c>
      <c r="P360" s="19">
        <v>1.8905341159595909E-4</v>
      </c>
      <c r="Q360" s="20">
        <v>0</v>
      </c>
      <c r="R360" s="20">
        <v>0</v>
      </c>
      <c r="S360" s="20">
        <v>0</v>
      </c>
      <c r="T360" s="21" t="s">
        <v>585</v>
      </c>
      <c r="U360" s="22">
        <v>1.3757691963786002E-4</v>
      </c>
      <c r="V360" s="15">
        <v>2505449</v>
      </c>
      <c r="W360" s="17">
        <v>5.4911083657204764E-4</v>
      </c>
      <c r="X360" s="16">
        <v>1342596</v>
      </c>
      <c r="Y360" s="17">
        <v>1.024708249077608E-3</v>
      </c>
      <c r="Z360" s="14">
        <f t="shared" si="10"/>
        <v>399</v>
      </c>
      <c r="AA360" s="14">
        <f t="shared" si="11"/>
        <v>47</v>
      </c>
    </row>
    <row r="361" spans="1:27" x14ac:dyDescent="0.35">
      <c r="A361" s="6">
        <v>1430</v>
      </c>
      <c r="B361" s="4" t="s">
        <v>28</v>
      </c>
      <c r="C361" s="1" t="s">
        <v>33</v>
      </c>
      <c r="D361" s="1" t="s">
        <v>178</v>
      </c>
      <c r="E361" s="1" t="s">
        <v>580</v>
      </c>
      <c r="F361" s="4"/>
      <c r="G361" s="4" t="s">
        <v>584</v>
      </c>
      <c r="H361" s="23">
        <v>0</v>
      </c>
      <c r="I361" s="23">
        <v>5.9201308409591321E-16</v>
      </c>
      <c r="J361" s="24">
        <v>0</v>
      </c>
      <c r="K361" s="24">
        <v>0</v>
      </c>
      <c r="L361" s="18">
        <v>1.2204898428356159E-4</v>
      </c>
      <c r="M361" s="18">
        <v>1.1936193972731423E-4</v>
      </c>
      <c r="N361" s="18">
        <v>0</v>
      </c>
      <c r="O361" s="19">
        <v>0</v>
      </c>
      <c r="P361" s="19">
        <v>2.8281176349404469E-5</v>
      </c>
      <c r="Q361" s="20">
        <v>0</v>
      </c>
      <c r="R361" s="20">
        <v>0</v>
      </c>
      <c r="S361" s="20">
        <v>0</v>
      </c>
      <c r="T361" s="21" t="s">
        <v>585</v>
      </c>
      <c r="U361" s="22">
        <v>1.5979325594839793E-5</v>
      </c>
      <c r="V361" s="15">
        <v>3715674</v>
      </c>
      <c r="W361" s="17">
        <v>4.3005187201137112E-5</v>
      </c>
      <c r="X361" s="16">
        <v>3715674</v>
      </c>
      <c r="Y361" s="17">
        <v>4.3005187201137112E-5</v>
      </c>
      <c r="Z361" s="14">
        <f t="shared" si="10"/>
        <v>401</v>
      </c>
      <c r="AA361" s="14">
        <f t="shared" si="11"/>
        <v>48</v>
      </c>
    </row>
    <row r="362" spans="1:27" x14ac:dyDescent="0.35">
      <c r="A362" s="6">
        <v>1396</v>
      </c>
      <c r="B362" s="4" t="s">
        <v>27</v>
      </c>
      <c r="C362" s="1" t="s">
        <v>33</v>
      </c>
      <c r="D362" s="1" t="s">
        <v>118</v>
      </c>
      <c r="E362" s="1" t="s">
        <v>582</v>
      </c>
      <c r="F362" s="4" t="s">
        <v>584</v>
      </c>
      <c r="G362" s="4" t="s">
        <v>584</v>
      </c>
      <c r="H362" s="23">
        <v>0</v>
      </c>
      <c r="I362" s="23">
        <v>0</v>
      </c>
      <c r="J362" s="24">
        <v>0</v>
      </c>
      <c r="K362" s="24">
        <v>0</v>
      </c>
      <c r="L362" s="18">
        <v>0</v>
      </c>
      <c r="M362" s="18">
        <v>0</v>
      </c>
      <c r="N362" s="18">
        <v>0</v>
      </c>
      <c r="O362" s="19">
        <v>0</v>
      </c>
      <c r="P362" s="19">
        <v>0</v>
      </c>
      <c r="Q362" s="20">
        <v>0</v>
      </c>
      <c r="R362" s="20">
        <v>0</v>
      </c>
      <c r="S362" s="20">
        <v>0</v>
      </c>
      <c r="T362" s="21" t="s">
        <v>585</v>
      </c>
      <c r="U362" s="22">
        <v>0</v>
      </c>
      <c r="V362" s="15">
        <v>152106</v>
      </c>
      <c r="W362" s="17">
        <v>0</v>
      </c>
      <c r="X362" s="16">
        <v>152106</v>
      </c>
      <c r="Y362" s="17">
        <v>0</v>
      </c>
      <c r="Z362" s="14">
        <f t="shared" si="10"/>
        <v>402</v>
      </c>
      <c r="AA362" s="14">
        <f t="shared" si="11"/>
        <v>49</v>
      </c>
    </row>
    <row r="363" spans="1:27" ht="29" x14ac:dyDescent="0.35">
      <c r="A363" s="6">
        <v>1690</v>
      </c>
      <c r="B363" s="4" t="s">
        <v>28</v>
      </c>
      <c r="C363" s="1" t="s">
        <v>33</v>
      </c>
      <c r="D363" s="1" t="s">
        <v>142</v>
      </c>
      <c r="E363" s="1" t="s">
        <v>583</v>
      </c>
      <c r="F363" s="4" t="s">
        <v>584</v>
      </c>
      <c r="G363" s="4" t="s">
        <v>584</v>
      </c>
      <c r="H363" s="23">
        <v>0</v>
      </c>
      <c r="I363" s="23">
        <v>0</v>
      </c>
      <c r="J363" s="24">
        <v>0</v>
      </c>
      <c r="K363" s="24">
        <v>0</v>
      </c>
      <c r="L363" s="18">
        <v>0</v>
      </c>
      <c r="M363" s="18">
        <v>0</v>
      </c>
      <c r="N363" s="18">
        <v>0</v>
      </c>
      <c r="O363" s="19">
        <v>0</v>
      </c>
      <c r="P363" s="19">
        <v>0</v>
      </c>
      <c r="Q363" s="20">
        <v>0</v>
      </c>
      <c r="R363" s="20">
        <v>0</v>
      </c>
      <c r="S363" s="20">
        <v>0</v>
      </c>
      <c r="T363" s="21" t="s">
        <v>585</v>
      </c>
      <c r="U363" s="22">
        <v>0</v>
      </c>
      <c r="V363" s="15">
        <v>3218986</v>
      </c>
      <c r="W363" s="17">
        <v>0</v>
      </c>
      <c r="X363" s="16">
        <v>3218986</v>
      </c>
      <c r="Y363" s="17">
        <v>0</v>
      </c>
      <c r="Z363" s="14">
        <f t="shared" si="10"/>
        <v>402</v>
      </c>
      <c r="AA363" s="14">
        <f t="shared" si="11"/>
        <v>49</v>
      </c>
    </row>
    <row r="364" spans="1:27" ht="29" x14ac:dyDescent="0.35">
      <c r="A364" s="6">
        <v>1656</v>
      </c>
      <c r="B364" s="4" t="s">
        <v>28</v>
      </c>
      <c r="C364" s="1" t="s">
        <v>34</v>
      </c>
      <c r="D364" s="1" t="s">
        <v>75</v>
      </c>
      <c r="E364" s="1" t="s">
        <v>267</v>
      </c>
      <c r="F364" s="4" t="s">
        <v>584</v>
      </c>
      <c r="G364" s="4"/>
      <c r="H364" s="23">
        <v>11.587620008175804</v>
      </c>
      <c r="I364" s="23">
        <v>6.5207466520859486E-2</v>
      </c>
      <c r="J364" s="24">
        <v>0.12171818980287701</v>
      </c>
      <c r="K364" s="24">
        <v>5.0121625097199023E-2</v>
      </c>
      <c r="L364" s="18">
        <v>3.2339166804384964E-2</v>
      </c>
      <c r="M364" s="18">
        <v>3.0433493294805023E-2</v>
      </c>
      <c r="N364" s="18">
        <v>0</v>
      </c>
      <c r="O364" s="19">
        <v>14.073643040129795</v>
      </c>
      <c r="P364" s="19">
        <v>12.158774864026</v>
      </c>
      <c r="Q364" s="20">
        <v>2.0018453214538781</v>
      </c>
      <c r="R364" s="20">
        <v>69.351287404270153</v>
      </c>
      <c r="S364" s="20">
        <v>3.042507396474534E-2</v>
      </c>
      <c r="T364" s="21" t="s">
        <v>585</v>
      </c>
      <c r="U364" s="22">
        <v>7.2009691619706304</v>
      </c>
      <c r="V364" s="15">
        <v>997481</v>
      </c>
      <c r="W364" s="17">
        <v>72.191542114292204</v>
      </c>
      <c r="X364" s="16">
        <v>997481</v>
      </c>
      <c r="Y364" s="17">
        <v>72.191542114292204</v>
      </c>
      <c r="Z364" s="14">
        <f t="shared" si="10"/>
        <v>12</v>
      </c>
      <c r="AA364" s="14">
        <f t="shared" si="11"/>
        <v>1</v>
      </c>
    </row>
    <row r="365" spans="1:27" ht="29" x14ac:dyDescent="0.35">
      <c r="A365" s="6">
        <v>1245</v>
      </c>
      <c r="B365" s="4" t="s">
        <v>28</v>
      </c>
      <c r="C365" s="1" t="s">
        <v>34</v>
      </c>
      <c r="D365" s="1" t="s">
        <v>107</v>
      </c>
      <c r="E365" s="1" t="s">
        <v>333</v>
      </c>
      <c r="F365" s="4"/>
      <c r="G365" s="4" t="s">
        <v>584</v>
      </c>
      <c r="H365" s="23">
        <v>0</v>
      </c>
      <c r="I365" s="23">
        <v>0.4822099754839036</v>
      </c>
      <c r="J365" s="24">
        <v>0.77595345999334087</v>
      </c>
      <c r="K365" s="24">
        <v>9.9735745662116653</v>
      </c>
      <c r="L365" s="18">
        <v>0</v>
      </c>
      <c r="M365" s="18">
        <v>0</v>
      </c>
      <c r="N365" s="18">
        <v>0</v>
      </c>
      <c r="O365" s="19">
        <v>1.4368762857685666</v>
      </c>
      <c r="P365" s="19">
        <v>5.4363458234259658</v>
      </c>
      <c r="Q365" s="20">
        <v>5.9478459657382086</v>
      </c>
      <c r="R365" s="20">
        <v>0</v>
      </c>
      <c r="S365" s="20">
        <v>1.4814404170846394E-2</v>
      </c>
      <c r="T365" s="21" t="s">
        <v>585</v>
      </c>
      <c r="U365" s="22">
        <v>3.2302854692616556</v>
      </c>
      <c r="V365" s="15">
        <v>2440100</v>
      </c>
      <c r="W365" s="17">
        <v>13.238332319419923</v>
      </c>
      <c r="X365" s="16">
        <v>500100</v>
      </c>
      <c r="Y365" s="17">
        <v>64.592790827067702</v>
      </c>
      <c r="Z365" s="14">
        <f t="shared" si="10"/>
        <v>13</v>
      </c>
      <c r="AA365" s="14">
        <f t="shared" si="11"/>
        <v>2</v>
      </c>
    </row>
    <row r="366" spans="1:27" x14ac:dyDescent="0.35">
      <c r="A366" s="6">
        <v>1275</v>
      </c>
      <c r="B366" s="4" t="s">
        <v>27</v>
      </c>
      <c r="C366" s="1" t="s">
        <v>34</v>
      </c>
      <c r="D366" s="1" t="s">
        <v>89</v>
      </c>
      <c r="E366" s="1" t="s">
        <v>291</v>
      </c>
      <c r="F366" s="4" t="s">
        <v>584</v>
      </c>
      <c r="G366" s="4" t="s">
        <v>584</v>
      </c>
      <c r="H366" s="23">
        <v>3.5516969218626675E-2</v>
      </c>
      <c r="I366" s="23">
        <v>8.251552684144875E-2</v>
      </c>
      <c r="J366" s="24">
        <v>0.12563454138239072</v>
      </c>
      <c r="K366" s="24">
        <v>2.0878938978730397E-4</v>
      </c>
      <c r="L366" s="18">
        <v>9.3420869407548675E-3</v>
      </c>
      <c r="M366" s="18">
        <v>9.3299982441630586E-3</v>
      </c>
      <c r="N366" s="18">
        <v>0.12307692307692308</v>
      </c>
      <c r="O366" s="19">
        <v>7.9731381722432477</v>
      </c>
      <c r="P366" s="19">
        <v>8.7661674159279279</v>
      </c>
      <c r="Q366" s="20">
        <v>25.081833403160118</v>
      </c>
      <c r="R366" s="20">
        <v>1.308857573102653</v>
      </c>
      <c r="S366" s="20">
        <v>9.9827299429623473</v>
      </c>
      <c r="T366" s="21" t="s">
        <v>585</v>
      </c>
      <c r="U366" s="22">
        <v>5.1964241783440226</v>
      </c>
      <c r="V366" s="15">
        <v>1789041</v>
      </c>
      <c r="W366" s="17">
        <v>29.045864115713513</v>
      </c>
      <c r="X366" s="16">
        <v>1189041</v>
      </c>
      <c r="Y366" s="17">
        <v>43.702649263936415</v>
      </c>
      <c r="Z366" s="14">
        <f t="shared" si="10"/>
        <v>22</v>
      </c>
      <c r="AA366" s="14">
        <f t="shared" si="11"/>
        <v>3</v>
      </c>
    </row>
    <row r="367" spans="1:27" ht="29" x14ac:dyDescent="0.35">
      <c r="A367" s="6">
        <v>1112</v>
      </c>
      <c r="B367" s="4" t="s">
        <v>27</v>
      </c>
      <c r="C367" s="1" t="s">
        <v>34</v>
      </c>
      <c r="D367" s="1" t="s">
        <v>95</v>
      </c>
      <c r="E367" s="1" t="s">
        <v>366</v>
      </c>
      <c r="F367" s="4" t="s">
        <v>584</v>
      </c>
      <c r="G367" s="4" t="s">
        <v>584</v>
      </c>
      <c r="H367" s="23">
        <v>0</v>
      </c>
      <c r="I367" s="23">
        <v>0.28858758946342622</v>
      </c>
      <c r="J367" s="24">
        <v>5.2947412564251497</v>
      </c>
      <c r="K367" s="24">
        <v>3.44099092483849</v>
      </c>
      <c r="L367" s="18">
        <v>6.5438851342086865E-2</v>
      </c>
      <c r="M367" s="18">
        <v>6.5057198887744389E-2</v>
      </c>
      <c r="N367" s="18">
        <v>0</v>
      </c>
      <c r="O367" s="19">
        <v>0</v>
      </c>
      <c r="P367" s="19">
        <v>4.0532356712045505</v>
      </c>
      <c r="Q367" s="20">
        <v>7.0129120731676071</v>
      </c>
      <c r="R367" s="20">
        <v>0.54829843083656316</v>
      </c>
      <c r="S367" s="20">
        <v>0.23485011084348068</v>
      </c>
      <c r="T367" s="21" t="s">
        <v>585</v>
      </c>
      <c r="U367" s="22">
        <v>2.420435301132783</v>
      </c>
      <c r="V367" s="15">
        <v>573278</v>
      </c>
      <c r="W367" s="17">
        <v>42.220969601707779</v>
      </c>
      <c r="X367" s="16">
        <v>573278</v>
      </c>
      <c r="Y367" s="17">
        <v>42.220969601707779</v>
      </c>
      <c r="Z367" s="14">
        <f t="shared" si="10"/>
        <v>24</v>
      </c>
      <c r="AA367" s="14">
        <f t="shared" si="11"/>
        <v>4</v>
      </c>
    </row>
    <row r="368" spans="1:27" ht="29" x14ac:dyDescent="0.35">
      <c r="A368" s="6">
        <v>1610</v>
      </c>
      <c r="B368" s="4" t="s">
        <v>27</v>
      </c>
      <c r="C368" s="1" t="s">
        <v>34</v>
      </c>
      <c r="D368" s="1" t="s">
        <v>122</v>
      </c>
      <c r="E368" s="1" t="s">
        <v>381</v>
      </c>
      <c r="F368" s="4" t="s">
        <v>584</v>
      </c>
      <c r="G368" s="4"/>
      <c r="H368" s="23">
        <v>0</v>
      </c>
      <c r="I368" s="23">
        <v>0.16851373802764094</v>
      </c>
      <c r="J368" s="24">
        <v>0</v>
      </c>
      <c r="K368" s="24">
        <v>0</v>
      </c>
      <c r="L368" s="18">
        <v>3.1473381822123447E-2</v>
      </c>
      <c r="M368" s="18">
        <v>3.0676778777051779E-2</v>
      </c>
      <c r="N368" s="18">
        <v>0</v>
      </c>
      <c r="O368" s="19">
        <v>12.781326433981258</v>
      </c>
      <c r="P368" s="19">
        <v>2.903763968337767</v>
      </c>
      <c r="Q368" s="20">
        <v>0</v>
      </c>
      <c r="R368" s="20">
        <v>26.151798588404318</v>
      </c>
      <c r="S368" s="20">
        <v>0</v>
      </c>
      <c r="T368" s="21" t="s">
        <v>585</v>
      </c>
      <c r="U368" s="22">
        <v>2.1107378261004115</v>
      </c>
      <c r="V368" s="15">
        <v>643134</v>
      </c>
      <c r="W368" s="17">
        <v>32.819565224360886</v>
      </c>
      <c r="X368" s="16">
        <v>643134</v>
      </c>
      <c r="Y368" s="17">
        <v>32.819565224360886</v>
      </c>
      <c r="Z368" s="14">
        <f t="shared" si="10"/>
        <v>30</v>
      </c>
      <c r="AA368" s="14">
        <f t="shared" si="11"/>
        <v>5</v>
      </c>
    </row>
    <row r="369" spans="1:27" ht="29" x14ac:dyDescent="0.35">
      <c r="A369" s="6">
        <v>1268</v>
      </c>
      <c r="B369" s="4" t="s">
        <v>28</v>
      </c>
      <c r="C369" s="1" t="s">
        <v>34</v>
      </c>
      <c r="D369" s="1" t="s">
        <v>89</v>
      </c>
      <c r="E369" s="1" t="s">
        <v>374</v>
      </c>
      <c r="F369" s="4" t="s">
        <v>584</v>
      </c>
      <c r="G369" s="4" t="s">
        <v>584</v>
      </c>
      <c r="H369" s="23">
        <v>0</v>
      </c>
      <c r="I369" s="23">
        <v>0</v>
      </c>
      <c r="J369" s="24">
        <v>0.730309138817262</v>
      </c>
      <c r="K369" s="24">
        <v>1.2807816105505698</v>
      </c>
      <c r="L369" s="18">
        <v>0</v>
      </c>
      <c r="M369" s="18">
        <v>0</v>
      </c>
      <c r="N369" s="18">
        <v>0</v>
      </c>
      <c r="O369" s="19">
        <v>0</v>
      </c>
      <c r="P369" s="19">
        <v>3.8825595961791461</v>
      </c>
      <c r="Q369" s="20">
        <v>8.5750419017663955</v>
      </c>
      <c r="R369" s="20">
        <v>0</v>
      </c>
      <c r="S369" s="20">
        <v>4.9309713050124326E-2</v>
      </c>
      <c r="T369" s="21" t="s">
        <v>585</v>
      </c>
      <c r="U369" s="22">
        <v>2.300002071498584</v>
      </c>
      <c r="V369" s="15">
        <v>1787244</v>
      </c>
      <c r="W369" s="17">
        <v>12.868987510930706</v>
      </c>
      <c r="X369" s="16">
        <v>787244</v>
      </c>
      <c r="Y369" s="17">
        <v>29.215872988534482</v>
      </c>
      <c r="Z369" s="14">
        <f t="shared" si="10"/>
        <v>36</v>
      </c>
      <c r="AA369" s="14">
        <f t="shared" si="11"/>
        <v>6</v>
      </c>
    </row>
    <row r="370" spans="1:27" x14ac:dyDescent="0.35">
      <c r="A370" s="6">
        <v>1379</v>
      </c>
      <c r="B370" s="4" t="s">
        <v>27</v>
      </c>
      <c r="C370" s="1" t="s">
        <v>34</v>
      </c>
      <c r="D370" s="1" t="s">
        <v>106</v>
      </c>
      <c r="E370" s="1" t="s">
        <v>330</v>
      </c>
      <c r="F370" s="4" t="s">
        <v>584</v>
      </c>
      <c r="G370" s="4" t="s">
        <v>584</v>
      </c>
      <c r="H370" s="23">
        <v>1.8883435817700276</v>
      </c>
      <c r="I370" s="23">
        <v>2.0871777845116304</v>
      </c>
      <c r="J370" s="24">
        <v>0.365154569408631</v>
      </c>
      <c r="K370" s="24">
        <v>0.9597182530814109</v>
      </c>
      <c r="L370" s="18">
        <v>0</v>
      </c>
      <c r="M370" s="18">
        <v>0</v>
      </c>
      <c r="N370" s="18">
        <v>0</v>
      </c>
      <c r="O370" s="19">
        <v>0</v>
      </c>
      <c r="P370" s="19">
        <v>5.5685348631717373</v>
      </c>
      <c r="Q370" s="20">
        <v>17.085780122881051</v>
      </c>
      <c r="R370" s="20">
        <v>0</v>
      </c>
      <c r="S370" s="20">
        <v>3.1108169901608744E-2</v>
      </c>
      <c r="T370" s="21" t="s">
        <v>585</v>
      </c>
      <c r="U370" s="22">
        <v>3.3066223753682049</v>
      </c>
      <c r="V370" s="15">
        <v>3475108</v>
      </c>
      <c r="W370" s="17">
        <v>9.515164349908563</v>
      </c>
      <c r="X370" s="16">
        <v>1475108</v>
      </c>
      <c r="Y370" s="17">
        <v>22.416137498869269</v>
      </c>
      <c r="Z370" s="14">
        <f t="shared" si="10"/>
        <v>42</v>
      </c>
      <c r="AA370" s="14">
        <f t="shared" si="11"/>
        <v>7</v>
      </c>
    </row>
    <row r="371" spans="1:27" ht="29" x14ac:dyDescent="0.35">
      <c r="A371" s="6">
        <v>1397</v>
      </c>
      <c r="B371" s="4" t="s">
        <v>28</v>
      </c>
      <c r="C371" s="1" t="s">
        <v>34</v>
      </c>
      <c r="D371" s="1" t="s">
        <v>106</v>
      </c>
      <c r="E371" s="1" t="s">
        <v>400</v>
      </c>
      <c r="F371" s="4"/>
      <c r="G371" s="4" t="s">
        <v>584</v>
      </c>
      <c r="H371" s="23">
        <v>0</v>
      </c>
      <c r="I371" s="23">
        <v>1.0812426696980465E-8</v>
      </c>
      <c r="J371" s="24">
        <v>0.77595345999334087</v>
      </c>
      <c r="K371" s="24">
        <v>10.442231929001791</v>
      </c>
      <c r="L371" s="18">
        <v>4.3174828190309914E-4</v>
      </c>
      <c r="M371" s="18">
        <v>4.0142104570714592E-4</v>
      </c>
      <c r="N371" s="18">
        <v>0</v>
      </c>
      <c r="O371" s="19">
        <v>0</v>
      </c>
      <c r="P371" s="19">
        <v>3.0944291175717495</v>
      </c>
      <c r="Q371" s="20">
        <v>0</v>
      </c>
      <c r="R371" s="20">
        <v>6.2459426482136121E-2</v>
      </c>
      <c r="S371" s="20">
        <v>0</v>
      </c>
      <c r="T371" s="21" t="s">
        <v>585</v>
      </c>
      <c r="U371" s="22">
        <v>1.8418723245989705</v>
      </c>
      <c r="V371" s="15">
        <v>1616434</v>
      </c>
      <c r="W371" s="17">
        <v>11.394664580174449</v>
      </c>
      <c r="X371" s="16">
        <v>1116434</v>
      </c>
      <c r="Y371" s="17">
        <v>16.497816481753247</v>
      </c>
      <c r="Z371" s="14">
        <f t="shared" si="10"/>
        <v>55</v>
      </c>
      <c r="AA371" s="14">
        <f t="shared" si="11"/>
        <v>8</v>
      </c>
    </row>
    <row r="372" spans="1:27" ht="29" x14ac:dyDescent="0.35">
      <c r="A372" s="6">
        <v>1103</v>
      </c>
      <c r="B372" s="4" t="s">
        <v>27</v>
      </c>
      <c r="C372" s="1" t="s">
        <v>34</v>
      </c>
      <c r="D372" s="1" t="s">
        <v>95</v>
      </c>
      <c r="E372" s="1" t="s">
        <v>326</v>
      </c>
      <c r="F372" s="4" t="s">
        <v>584</v>
      </c>
      <c r="G372" s="4" t="s">
        <v>584</v>
      </c>
      <c r="H372" s="23">
        <v>0.13970338595106552</v>
      </c>
      <c r="I372" s="23">
        <v>0</v>
      </c>
      <c r="J372" s="24">
        <v>7.3030913881726205</v>
      </c>
      <c r="K372" s="24">
        <v>5.5700305640901675</v>
      </c>
      <c r="L372" s="18">
        <v>2.1888722525105E-3</v>
      </c>
      <c r="M372" s="18">
        <v>2.0971968836802314E-3</v>
      </c>
      <c r="N372" s="18">
        <v>0.48411402393162395</v>
      </c>
      <c r="O372" s="19">
        <v>0.41327091977393088</v>
      </c>
      <c r="P372" s="19">
        <v>5.6509705705072744</v>
      </c>
      <c r="Q372" s="20">
        <v>9.4212320581811628</v>
      </c>
      <c r="R372" s="20">
        <v>0.25021555375478077</v>
      </c>
      <c r="S372" s="20">
        <v>0.1316263365688545</v>
      </c>
      <c r="T372" s="21" t="s">
        <v>585</v>
      </c>
      <c r="U372" s="22">
        <v>3.3797458676152368</v>
      </c>
      <c r="V372" s="15">
        <v>2245805</v>
      </c>
      <c r="W372" s="17">
        <v>15.0491510510273</v>
      </c>
      <c r="X372" s="16">
        <v>2245805</v>
      </c>
      <c r="Y372" s="17">
        <v>15.0491510510273</v>
      </c>
      <c r="Z372" s="14">
        <f t="shared" si="10"/>
        <v>57</v>
      </c>
      <c r="AA372" s="14">
        <f t="shared" si="11"/>
        <v>9</v>
      </c>
    </row>
    <row r="373" spans="1:27" ht="29" x14ac:dyDescent="0.35">
      <c r="A373" s="6">
        <v>1643</v>
      </c>
      <c r="B373" s="4" t="s">
        <v>28</v>
      </c>
      <c r="C373" s="1" t="s">
        <v>34</v>
      </c>
      <c r="D373" s="1" t="s">
        <v>75</v>
      </c>
      <c r="E373" s="1" t="s">
        <v>315</v>
      </c>
      <c r="F373" s="4" t="s">
        <v>584</v>
      </c>
      <c r="G373" s="4"/>
      <c r="H373" s="23">
        <v>10.565060823030993</v>
      </c>
      <c r="I373" s="23">
        <v>0.32198040283012125</v>
      </c>
      <c r="J373" s="24">
        <v>1.1715375768526912</v>
      </c>
      <c r="K373" s="24">
        <v>0.81433104360395303</v>
      </c>
      <c r="L373" s="18">
        <v>0.20469903082808596</v>
      </c>
      <c r="M373" s="18">
        <v>0.20271002541078847</v>
      </c>
      <c r="N373" s="18">
        <v>0</v>
      </c>
      <c r="O373" s="19">
        <v>15.196102314575882</v>
      </c>
      <c r="P373" s="19">
        <v>4.7197466852560881</v>
      </c>
      <c r="Q373" s="20">
        <v>0</v>
      </c>
      <c r="R373" s="20">
        <v>28.080929082412112</v>
      </c>
      <c r="S373" s="20">
        <v>0</v>
      </c>
      <c r="T373" s="21" t="s">
        <v>585</v>
      </c>
      <c r="U373" s="22">
        <v>3.8281940536588501</v>
      </c>
      <c r="V373" s="15">
        <v>3437422</v>
      </c>
      <c r="W373" s="17">
        <v>11.136817224242034</v>
      </c>
      <c r="X373" s="16">
        <v>3437422</v>
      </c>
      <c r="Y373" s="17">
        <v>11.136817224242034</v>
      </c>
      <c r="Z373" s="14">
        <f t="shared" si="10"/>
        <v>69</v>
      </c>
      <c r="AA373" s="14">
        <f t="shared" si="11"/>
        <v>10</v>
      </c>
    </row>
    <row r="374" spans="1:27" ht="29" x14ac:dyDescent="0.35">
      <c r="A374" s="6">
        <v>1503</v>
      </c>
      <c r="B374" s="4" t="s">
        <v>27</v>
      </c>
      <c r="C374" s="1" t="s">
        <v>34</v>
      </c>
      <c r="D374" s="1" t="s">
        <v>65</v>
      </c>
      <c r="E374" s="1" t="s">
        <v>358</v>
      </c>
      <c r="F374" s="4"/>
      <c r="G374" s="4" t="s">
        <v>584</v>
      </c>
      <c r="H374" s="23">
        <v>0</v>
      </c>
      <c r="I374" s="23">
        <v>6.3413320813550555E-2</v>
      </c>
      <c r="J374" s="24">
        <v>5.3403855776012286</v>
      </c>
      <c r="K374" s="24">
        <v>12.257674798713222</v>
      </c>
      <c r="L374" s="18">
        <v>1.2281179043533385E-2</v>
      </c>
      <c r="M374" s="18">
        <v>1.1046681428266725E-2</v>
      </c>
      <c r="N374" s="18">
        <v>0</v>
      </c>
      <c r="O374" s="19">
        <v>0</v>
      </c>
      <c r="P374" s="19">
        <v>4.1602822207300028</v>
      </c>
      <c r="Q374" s="20">
        <v>0</v>
      </c>
      <c r="R374" s="20">
        <v>0.91299126618916304</v>
      </c>
      <c r="S374" s="20">
        <v>7.6113228458879939E-2</v>
      </c>
      <c r="T374" s="21" t="s">
        <v>585</v>
      </c>
      <c r="U374" s="22">
        <v>2.4643773927971684</v>
      </c>
      <c r="V374" s="15">
        <v>3443255</v>
      </c>
      <c r="W374" s="17">
        <v>7.1571155572188765</v>
      </c>
      <c r="X374" s="16">
        <v>2812610</v>
      </c>
      <c r="Y374" s="17">
        <v>8.7618880427687031</v>
      </c>
      <c r="Z374" s="14">
        <f t="shared" si="10"/>
        <v>85</v>
      </c>
      <c r="AA374" s="14">
        <f t="shared" si="11"/>
        <v>11</v>
      </c>
    </row>
    <row r="375" spans="1:27" x14ac:dyDescent="0.35">
      <c r="A375" s="6">
        <v>1434</v>
      </c>
      <c r="B375" s="4" t="s">
        <v>27</v>
      </c>
      <c r="C375" s="1" t="s">
        <v>34</v>
      </c>
      <c r="D375" s="1" t="s">
        <v>112</v>
      </c>
      <c r="E375" s="1" t="s">
        <v>351</v>
      </c>
      <c r="F375" s="4" t="s">
        <v>584</v>
      </c>
      <c r="G375" s="4" t="s">
        <v>584</v>
      </c>
      <c r="H375" s="23">
        <v>0.27618652348224154</v>
      </c>
      <c r="I375" s="23">
        <v>0</v>
      </c>
      <c r="J375" s="24">
        <v>11.502368936371877</v>
      </c>
      <c r="K375" s="24">
        <v>5.0397350389477236</v>
      </c>
      <c r="L375" s="18">
        <v>0</v>
      </c>
      <c r="M375" s="18">
        <v>0</v>
      </c>
      <c r="N375" s="18">
        <v>0.57424135425969236</v>
      </c>
      <c r="O375" s="19">
        <v>0.65361255383545569</v>
      </c>
      <c r="P375" s="19">
        <v>3.2416944574048157</v>
      </c>
      <c r="Q375" s="20">
        <v>0.3034732500159471</v>
      </c>
      <c r="R375" s="20">
        <v>0</v>
      </c>
      <c r="S375" s="20">
        <v>0</v>
      </c>
      <c r="T375" s="21" t="s">
        <v>585</v>
      </c>
      <c r="U375" s="22">
        <v>2.3574753919535083</v>
      </c>
      <c r="V375" s="15">
        <v>5754500</v>
      </c>
      <c r="W375" s="17">
        <v>4.0967510504014397</v>
      </c>
      <c r="X375" s="16">
        <v>3092000</v>
      </c>
      <c r="Y375" s="17">
        <v>7.6244352909233779</v>
      </c>
      <c r="Z375" s="14">
        <f t="shared" si="10"/>
        <v>96</v>
      </c>
      <c r="AA375" s="14">
        <f t="shared" si="11"/>
        <v>12</v>
      </c>
    </row>
    <row r="376" spans="1:27" x14ac:dyDescent="0.35">
      <c r="A376" s="6">
        <v>1444</v>
      </c>
      <c r="B376" s="4" t="s">
        <v>27</v>
      </c>
      <c r="C376" s="1" t="s">
        <v>34</v>
      </c>
      <c r="D376" s="1" t="s">
        <v>65</v>
      </c>
      <c r="E376" s="1" t="s">
        <v>527</v>
      </c>
      <c r="F376" s="4" t="s">
        <v>584</v>
      </c>
      <c r="G376" s="4" t="s">
        <v>584</v>
      </c>
      <c r="H376" s="23">
        <v>0</v>
      </c>
      <c r="I376" s="23">
        <v>1.3031779995545982</v>
      </c>
      <c r="J376" s="24">
        <v>0.10954637082258931</v>
      </c>
      <c r="K376" s="24">
        <v>0.18276977092128383</v>
      </c>
      <c r="L376" s="18">
        <v>0.28625063651405824</v>
      </c>
      <c r="M376" s="18">
        <v>0.27413332112851163</v>
      </c>
      <c r="N376" s="18">
        <v>0</v>
      </c>
      <c r="O376" s="19">
        <v>1.1178480272967761</v>
      </c>
      <c r="P376" s="19">
        <v>0.64403789342298756</v>
      </c>
      <c r="Q376" s="20">
        <v>0</v>
      </c>
      <c r="R376" s="20">
        <v>2.0100516165986364</v>
      </c>
      <c r="S376" s="20">
        <v>8.0447399350764781E-2</v>
      </c>
      <c r="T376" s="21" t="s">
        <v>585</v>
      </c>
      <c r="U376" s="22">
        <v>0.38354137605157157</v>
      </c>
      <c r="V376" s="15">
        <v>507262</v>
      </c>
      <c r="W376" s="17">
        <v>7.5610113915801218</v>
      </c>
      <c r="X376" s="16">
        <v>507262</v>
      </c>
      <c r="Y376" s="17">
        <v>7.5610113915801218</v>
      </c>
      <c r="Z376" s="14">
        <f t="shared" si="10"/>
        <v>97</v>
      </c>
      <c r="AA376" s="14">
        <f t="shared" si="11"/>
        <v>13</v>
      </c>
    </row>
    <row r="377" spans="1:27" ht="43.5" x14ac:dyDescent="0.35">
      <c r="A377" s="6">
        <v>1297</v>
      </c>
      <c r="B377" s="4" t="s">
        <v>27</v>
      </c>
      <c r="C377" s="1" t="s">
        <v>34</v>
      </c>
      <c r="D377" s="1" t="s">
        <v>132</v>
      </c>
      <c r="E377" s="1" t="s">
        <v>408</v>
      </c>
      <c r="F377" s="4" t="s">
        <v>584</v>
      </c>
      <c r="G377" s="4"/>
      <c r="H377" s="23">
        <v>0.15390686661404893</v>
      </c>
      <c r="I377" s="23">
        <v>0.23221073665696024</v>
      </c>
      <c r="J377" s="24">
        <v>0.87542420228160289</v>
      </c>
      <c r="K377" s="24">
        <v>1.6815891829796829E-3</v>
      </c>
      <c r="L377" s="18">
        <v>0.66059012743477707</v>
      </c>
      <c r="M377" s="18">
        <v>0.64470652795390104</v>
      </c>
      <c r="N377" s="18">
        <v>0.53333333333333333</v>
      </c>
      <c r="O377" s="19">
        <v>4.8688991245227937</v>
      </c>
      <c r="P377" s="19">
        <v>2.7243257676215222</v>
      </c>
      <c r="Q377" s="20">
        <v>6.1817725823248431</v>
      </c>
      <c r="R377" s="20">
        <v>0.21461288483788313</v>
      </c>
      <c r="S377" s="20">
        <v>0</v>
      </c>
      <c r="T377" s="21" t="s">
        <v>585</v>
      </c>
      <c r="U377" s="22">
        <v>1.6142453325558133</v>
      </c>
      <c r="V377" s="15">
        <v>2197261</v>
      </c>
      <c r="W377" s="17">
        <v>7.3466253328840461</v>
      </c>
      <c r="X377" s="16">
        <v>2197261</v>
      </c>
      <c r="Y377" s="17">
        <v>7.3466253328840461</v>
      </c>
      <c r="Z377" s="14">
        <f t="shared" si="10"/>
        <v>101</v>
      </c>
      <c r="AA377" s="14">
        <f t="shared" si="11"/>
        <v>14</v>
      </c>
    </row>
    <row r="378" spans="1:27" ht="29" x14ac:dyDescent="0.35">
      <c r="A378" s="6">
        <v>1247</v>
      </c>
      <c r="B378" s="4" t="s">
        <v>28</v>
      </c>
      <c r="C378" s="1" t="s">
        <v>34</v>
      </c>
      <c r="D378" s="1" t="s">
        <v>126</v>
      </c>
      <c r="E378" s="1" t="s">
        <v>391</v>
      </c>
      <c r="F378" s="4"/>
      <c r="G378" s="4" t="s">
        <v>584</v>
      </c>
      <c r="H378" s="23">
        <v>0.14128916402131017</v>
      </c>
      <c r="I378" s="23">
        <v>0</v>
      </c>
      <c r="J378" s="24">
        <v>0.48687275921150802</v>
      </c>
      <c r="K378" s="24">
        <v>0.37595286500733377</v>
      </c>
      <c r="L378" s="18">
        <v>0</v>
      </c>
      <c r="M378" s="18">
        <v>0</v>
      </c>
      <c r="N378" s="18">
        <v>0.29376553159384616</v>
      </c>
      <c r="O378" s="19">
        <v>0.33436957806952167</v>
      </c>
      <c r="P378" s="19">
        <v>2.6496344486260828</v>
      </c>
      <c r="Q378" s="20">
        <v>7.8796509921114328</v>
      </c>
      <c r="R378" s="20">
        <v>0</v>
      </c>
      <c r="S378" s="20">
        <v>0</v>
      </c>
      <c r="T378" s="21" t="s">
        <v>585</v>
      </c>
      <c r="U378" s="22">
        <v>1.9492281774598883</v>
      </c>
      <c r="V378" s="15">
        <v>2845557</v>
      </c>
      <c r="W378" s="17">
        <v>6.8500760218821419</v>
      </c>
      <c r="X378" s="16">
        <v>2845557</v>
      </c>
      <c r="Y378" s="17">
        <v>6.8500760218821419</v>
      </c>
      <c r="Z378" s="14">
        <f t="shared" si="10"/>
        <v>110</v>
      </c>
      <c r="AA378" s="14">
        <f t="shared" si="11"/>
        <v>15</v>
      </c>
    </row>
    <row r="379" spans="1:27" x14ac:dyDescent="0.35">
      <c r="A379" s="6">
        <v>1113</v>
      </c>
      <c r="B379" s="4" t="s">
        <v>27</v>
      </c>
      <c r="C379" s="1" t="s">
        <v>34</v>
      </c>
      <c r="D379" s="1" t="s">
        <v>95</v>
      </c>
      <c r="E379" s="1" t="s">
        <v>299</v>
      </c>
      <c r="F379" s="4" t="s">
        <v>584</v>
      </c>
      <c r="G379" s="4" t="s">
        <v>584</v>
      </c>
      <c r="H379" s="23">
        <v>10.64608418468824</v>
      </c>
      <c r="I379" s="23">
        <v>14.232047401009426</v>
      </c>
      <c r="J379" s="24">
        <v>0.81388850093876219</v>
      </c>
      <c r="K379" s="24">
        <v>1.1776435622030499E-3</v>
      </c>
      <c r="L379" s="18">
        <v>0.69539808774414236</v>
      </c>
      <c r="M379" s="18">
        <v>0.70439178382351497</v>
      </c>
      <c r="N379" s="18">
        <v>0.96024249435897435</v>
      </c>
      <c r="O379" s="19">
        <v>9.1501922617848273</v>
      </c>
      <c r="P379" s="19">
        <v>5.2568933404840044</v>
      </c>
      <c r="Q379" s="20">
        <v>9.3493058344616866</v>
      </c>
      <c r="R379" s="20">
        <v>0.5110529448416683</v>
      </c>
      <c r="S379" s="20">
        <v>1.7731567609757831E-2</v>
      </c>
      <c r="T379" s="21" t="s">
        <v>585</v>
      </c>
      <c r="U379" s="22">
        <v>4.3044739449659577</v>
      </c>
      <c r="V379" s="15">
        <v>8764970</v>
      </c>
      <c r="W379" s="17">
        <v>4.9109967803266379</v>
      </c>
      <c r="X379" s="16">
        <v>6807590</v>
      </c>
      <c r="Y379" s="17">
        <v>6.3230511017349125</v>
      </c>
      <c r="Z379" s="14">
        <f t="shared" si="10"/>
        <v>117</v>
      </c>
      <c r="AA379" s="14">
        <f t="shared" si="11"/>
        <v>16</v>
      </c>
    </row>
    <row r="380" spans="1:27" ht="29" x14ac:dyDescent="0.35">
      <c r="A380" s="6">
        <v>1510</v>
      </c>
      <c r="B380" s="4" t="s">
        <v>28</v>
      </c>
      <c r="C380" s="1" t="s">
        <v>34</v>
      </c>
      <c r="D380" s="1" t="s">
        <v>152</v>
      </c>
      <c r="E380" s="1" t="s">
        <v>475</v>
      </c>
      <c r="F380" s="4"/>
      <c r="G380" s="4" t="s">
        <v>584</v>
      </c>
      <c r="H380" s="23">
        <v>1.1620201827124508</v>
      </c>
      <c r="I380" s="23">
        <v>2.3061201980284496</v>
      </c>
      <c r="J380" s="24">
        <v>0.89767164979621794</v>
      </c>
      <c r="K380" s="24">
        <v>2.4399896042095728</v>
      </c>
      <c r="L380" s="18">
        <v>0</v>
      </c>
      <c r="M380" s="18">
        <v>0</v>
      </c>
      <c r="N380" s="18">
        <v>6.0376712307692308E-2</v>
      </c>
      <c r="O380" s="19">
        <v>6.8721935177404173E-2</v>
      </c>
      <c r="P380" s="19">
        <v>1.2873225072162588</v>
      </c>
      <c r="Q380" s="20">
        <v>0.22515940453814759</v>
      </c>
      <c r="R380" s="20">
        <v>0</v>
      </c>
      <c r="S380" s="20">
        <v>1.9189930595952302E-2</v>
      </c>
      <c r="T380" s="21" t="s">
        <v>585</v>
      </c>
      <c r="U380" s="22">
        <v>0.79229650072155522</v>
      </c>
      <c r="V380" s="15">
        <v>2871596</v>
      </c>
      <c r="W380" s="17">
        <v>2.7590806670630381</v>
      </c>
      <c r="X380" s="16">
        <v>1338559</v>
      </c>
      <c r="Y380" s="17">
        <v>5.9190256142729245</v>
      </c>
      <c r="Z380" s="14">
        <f t="shared" si="10"/>
        <v>126</v>
      </c>
      <c r="AA380" s="14">
        <f t="shared" si="11"/>
        <v>17</v>
      </c>
    </row>
    <row r="381" spans="1:27" ht="29" x14ac:dyDescent="0.35">
      <c r="A381" s="6">
        <v>1474</v>
      </c>
      <c r="B381" s="4" t="s">
        <v>27</v>
      </c>
      <c r="C381" s="1" t="s">
        <v>34</v>
      </c>
      <c r="D381" s="1" t="s">
        <v>65</v>
      </c>
      <c r="E381" s="1" t="s">
        <v>571</v>
      </c>
      <c r="F381" s="4"/>
      <c r="G381" s="4" t="s">
        <v>584</v>
      </c>
      <c r="H381" s="23">
        <v>0</v>
      </c>
      <c r="I381" s="23">
        <v>5.8532801805057273E-2</v>
      </c>
      <c r="J381" s="24">
        <v>9.1288642352157751E-2</v>
      </c>
      <c r="K381" s="24">
        <v>0.26992946292565612</v>
      </c>
      <c r="L381" s="18">
        <v>6.0243107083375973</v>
      </c>
      <c r="M381" s="18">
        <v>6.2156267739170445</v>
      </c>
      <c r="N381" s="18">
        <v>0</v>
      </c>
      <c r="O381" s="19">
        <v>0</v>
      </c>
      <c r="P381" s="19">
        <v>1.8630247367357669</v>
      </c>
      <c r="Q381" s="20">
        <v>0</v>
      </c>
      <c r="R381" s="20">
        <v>0</v>
      </c>
      <c r="S381" s="20">
        <v>0</v>
      </c>
      <c r="T381" s="21" t="s">
        <v>585</v>
      </c>
      <c r="U381" s="22">
        <v>1.3571214050783862</v>
      </c>
      <c r="V381" s="15">
        <v>2548579</v>
      </c>
      <c r="W381" s="17">
        <v>5.3250121149016225</v>
      </c>
      <c r="X381" s="16">
        <v>2548579</v>
      </c>
      <c r="Y381" s="17">
        <v>5.3250121149016225</v>
      </c>
      <c r="Z381" s="14">
        <f t="shared" si="10"/>
        <v>134</v>
      </c>
      <c r="AA381" s="14">
        <f t="shared" si="11"/>
        <v>18</v>
      </c>
    </row>
    <row r="382" spans="1:27" x14ac:dyDescent="0.35">
      <c r="A382" s="6">
        <v>1270</v>
      </c>
      <c r="B382" s="4" t="s">
        <v>27</v>
      </c>
      <c r="C382" s="1" t="s">
        <v>34</v>
      </c>
      <c r="D382" s="1" t="s">
        <v>86</v>
      </c>
      <c r="E382" s="1" t="s">
        <v>288</v>
      </c>
      <c r="F382" s="4" t="s">
        <v>584</v>
      </c>
      <c r="G382" s="4" t="s">
        <v>584</v>
      </c>
      <c r="H382" s="23">
        <v>7.4936566430544591</v>
      </c>
      <c r="I382" s="23">
        <v>9.6280366596621008</v>
      </c>
      <c r="J382" s="24">
        <v>2.2310421499811457</v>
      </c>
      <c r="K382" s="24">
        <v>0.16951784795128969</v>
      </c>
      <c r="L382" s="18">
        <v>0.13707817248885454</v>
      </c>
      <c r="M382" s="18">
        <v>9.7382997074149949E-2</v>
      </c>
      <c r="N382" s="18">
        <v>0.22417221675213675</v>
      </c>
      <c r="O382" s="19">
        <v>0.19136784646833849</v>
      </c>
      <c r="P382" s="19">
        <v>7.7895091678510138</v>
      </c>
      <c r="Q382" s="20">
        <v>19.662923527985861</v>
      </c>
      <c r="R382" s="20">
        <v>0.1442127971685416</v>
      </c>
      <c r="S382" s="20">
        <v>0.12198367498494767</v>
      </c>
      <c r="T382" s="21" t="s">
        <v>585</v>
      </c>
      <c r="U382" s="22">
        <v>4.9826286875314603</v>
      </c>
      <c r="V382" s="15">
        <v>11911912</v>
      </c>
      <c r="W382" s="17">
        <v>4.1828958168356687</v>
      </c>
      <c r="X382" s="16">
        <v>11626912</v>
      </c>
      <c r="Y382" s="17">
        <v>4.2854273667259717</v>
      </c>
      <c r="Z382" s="14">
        <f t="shared" si="10"/>
        <v>142</v>
      </c>
      <c r="AA382" s="14">
        <f t="shared" si="11"/>
        <v>19</v>
      </c>
    </row>
    <row r="383" spans="1:27" x14ac:dyDescent="0.35">
      <c r="A383" s="6">
        <v>1473</v>
      </c>
      <c r="B383" s="4" t="s">
        <v>27</v>
      </c>
      <c r="C383" s="1" t="s">
        <v>34</v>
      </c>
      <c r="D383" s="1" t="s">
        <v>65</v>
      </c>
      <c r="E383" s="1" t="s">
        <v>316</v>
      </c>
      <c r="F383" s="4" t="s">
        <v>584</v>
      </c>
      <c r="G383" s="4" t="s">
        <v>584</v>
      </c>
      <c r="H383" s="23">
        <v>5.296940805051302E-2</v>
      </c>
      <c r="I383" s="23">
        <v>0.31661398084163034</v>
      </c>
      <c r="J383" s="24">
        <v>6.2989163222988847</v>
      </c>
      <c r="K383" s="24">
        <v>6.7746283394995883</v>
      </c>
      <c r="L383" s="18">
        <v>0.2573593535156839</v>
      </c>
      <c r="M383" s="18">
        <v>0.24643678950898262</v>
      </c>
      <c r="N383" s="18">
        <v>0.11013290666666667</v>
      </c>
      <c r="O383" s="19">
        <v>0.12535539256054354</v>
      </c>
      <c r="P383" s="19">
        <v>2.0224263272405945</v>
      </c>
      <c r="Q383" s="20">
        <v>12.422881579600173</v>
      </c>
      <c r="R383" s="20">
        <v>1.401739470932339</v>
      </c>
      <c r="S383" s="20">
        <v>0.31201066622496676</v>
      </c>
      <c r="T383" s="21" t="s">
        <v>585</v>
      </c>
      <c r="U383" s="22">
        <v>3.7748530545158032</v>
      </c>
      <c r="V383" s="15">
        <v>11239132</v>
      </c>
      <c r="W383" s="17">
        <v>3.358669561417913</v>
      </c>
      <c r="X383" s="16">
        <v>10726952</v>
      </c>
      <c r="Y383" s="17">
        <v>3.5190360267444127</v>
      </c>
      <c r="Z383" s="14">
        <f t="shared" si="10"/>
        <v>160</v>
      </c>
      <c r="AA383" s="14">
        <f t="shared" si="11"/>
        <v>20</v>
      </c>
    </row>
    <row r="384" spans="1:27" ht="29" x14ac:dyDescent="0.35">
      <c r="A384" s="6">
        <v>1445</v>
      </c>
      <c r="B384" s="4" t="s">
        <v>28</v>
      </c>
      <c r="C384" s="1" t="s">
        <v>34</v>
      </c>
      <c r="D384" s="1" t="s">
        <v>98</v>
      </c>
      <c r="E384" s="1" t="s">
        <v>307</v>
      </c>
      <c r="F384" s="4" t="s">
        <v>584</v>
      </c>
      <c r="G384" s="4" t="s">
        <v>584</v>
      </c>
      <c r="H384" s="23">
        <v>0</v>
      </c>
      <c r="I384" s="23">
        <v>0.51539218604681258</v>
      </c>
      <c r="J384" s="24">
        <v>1.0650341607751739</v>
      </c>
      <c r="K384" s="24">
        <v>24.02014459980213</v>
      </c>
      <c r="L384" s="18">
        <v>0</v>
      </c>
      <c r="M384" s="18">
        <v>0</v>
      </c>
      <c r="N384" s="18">
        <v>0</v>
      </c>
      <c r="O384" s="19">
        <v>4.3777662809909778E-3</v>
      </c>
      <c r="P384" s="19">
        <v>6.6590032283632841</v>
      </c>
      <c r="Q384" s="20">
        <v>0</v>
      </c>
      <c r="R384" s="20">
        <v>2.0962218536787161E-2</v>
      </c>
      <c r="S384" s="20">
        <v>0</v>
      </c>
      <c r="T384" s="21" t="s">
        <v>585</v>
      </c>
      <c r="U384" s="22">
        <v>4.1231828284187246</v>
      </c>
      <c r="V384" s="15">
        <v>12979380</v>
      </c>
      <c r="W384" s="17">
        <v>3.1767178620386529</v>
      </c>
      <c r="X384" s="16">
        <v>12979380</v>
      </c>
      <c r="Y384" s="17">
        <v>3.1767178620386529</v>
      </c>
      <c r="Z384" s="14">
        <f t="shared" si="10"/>
        <v>174</v>
      </c>
      <c r="AA384" s="14">
        <f t="shared" si="11"/>
        <v>21</v>
      </c>
    </row>
    <row r="385" spans="1:27" ht="29" x14ac:dyDescent="0.35">
      <c r="A385" s="6">
        <v>1480</v>
      </c>
      <c r="B385" s="4" t="s">
        <v>27</v>
      </c>
      <c r="C385" s="1" t="s">
        <v>34</v>
      </c>
      <c r="D385" s="1" t="s">
        <v>65</v>
      </c>
      <c r="E385" s="1" t="s">
        <v>556</v>
      </c>
      <c r="F385" s="4" t="s">
        <v>584</v>
      </c>
      <c r="G385" s="4" t="s">
        <v>584</v>
      </c>
      <c r="H385" s="23">
        <v>0.49329123914759276</v>
      </c>
      <c r="I385" s="23">
        <v>0</v>
      </c>
      <c r="J385" s="24">
        <v>0.10954637082258931</v>
      </c>
      <c r="K385" s="24">
        <v>0.1661342753320498</v>
      </c>
      <c r="L385" s="18">
        <v>0</v>
      </c>
      <c r="M385" s="18">
        <v>0</v>
      </c>
      <c r="N385" s="18">
        <v>0.51282051282051277</v>
      </c>
      <c r="O385" s="19">
        <v>0.58370217079879705</v>
      </c>
      <c r="P385" s="19">
        <v>0.22662703534893702</v>
      </c>
      <c r="Q385" s="20">
        <v>0</v>
      </c>
      <c r="R385" s="20">
        <v>0</v>
      </c>
      <c r="S385" s="20">
        <v>0</v>
      </c>
      <c r="T385" s="21" t="s">
        <v>585</v>
      </c>
      <c r="U385" s="22">
        <v>0.13761440965381169</v>
      </c>
      <c r="V385" s="15">
        <v>476644</v>
      </c>
      <c r="W385" s="17">
        <v>2.8871528783287252</v>
      </c>
      <c r="X385" s="16">
        <v>476644</v>
      </c>
      <c r="Y385" s="17">
        <v>2.8871528783287252</v>
      </c>
      <c r="Z385" s="14">
        <f t="shared" si="10"/>
        <v>184</v>
      </c>
      <c r="AA385" s="14">
        <f t="shared" si="11"/>
        <v>22</v>
      </c>
    </row>
    <row r="386" spans="1:27" x14ac:dyDescent="0.35">
      <c r="A386" s="6">
        <v>1158</v>
      </c>
      <c r="B386" s="4" t="s">
        <v>27</v>
      </c>
      <c r="C386" s="1" t="s">
        <v>34</v>
      </c>
      <c r="D386" s="1" t="s">
        <v>119</v>
      </c>
      <c r="E386" s="1" t="s">
        <v>382</v>
      </c>
      <c r="F386" s="4" t="s">
        <v>584</v>
      </c>
      <c r="G386" s="4" t="s">
        <v>584</v>
      </c>
      <c r="H386" s="23">
        <v>0.15396814285714286</v>
      </c>
      <c r="I386" s="23">
        <v>0.3367238356181067</v>
      </c>
      <c r="J386" s="24">
        <v>4.5796468913332475</v>
      </c>
      <c r="K386" s="24">
        <v>5.7042382135472742</v>
      </c>
      <c r="L386" s="18">
        <v>3.4975043461834006E-2</v>
      </c>
      <c r="M386" s="18">
        <v>3.3070859975786251E-2</v>
      </c>
      <c r="N386" s="18">
        <v>0.53354567384615381</v>
      </c>
      <c r="O386" s="19">
        <v>0.45546896076479892</v>
      </c>
      <c r="P386" s="19">
        <v>3.5274901226530342</v>
      </c>
      <c r="Q386" s="20">
        <v>3.5515958860621315</v>
      </c>
      <c r="R386" s="20">
        <v>0</v>
      </c>
      <c r="S386" s="20">
        <v>5.5476343026252609E-2</v>
      </c>
      <c r="T386" s="21" t="s">
        <v>585</v>
      </c>
      <c r="U386" s="22">
        <v>2.0905257739376051</v>
      </c>
      <c r="V386" s="15">
        <v>9761750</v>
      </c>
      <c r="W386" s="17">
        <v>2.1415481588215277</v>
      </c>
      <c r="X386" s="16">
        <v>8261750</v>
      </c>
      <c r="Y386" s="17">
        <v>2.5303667793598268</v>
      </c>
      <c r="Z386" s="14">
        <f t="shared" ref="Z386:Z449" si="12">_xlfn.RANK.EQ(Y386,$Y$2:$Y$405,0)</f>
        <v>199</v>
      </c>
      <c r="AA386" s="14">
        <f t="shared" ref="AA386:AA405" si="13">($Y$2:$Y$405=Y386) + SUMPRODUCT(($C$2:$C$405=C386)*($Y$2:$Y$405&gt;Y386))</f>
        <v>23</v>
      </c>
    </row>
    <row r="387" spans="1:27" x14ac:dyDescent="0.35">
      <c r="A387" s="6">
        <v>1272</v>
      </c>
      <c r="B387" s="4" t="s">
        <v>27</v>
      </c>
      <c r="C387" s="1" t="s">
        <v>34</v>
      </c>
      <c r="D387" s="1" t="s">
        <v>89</v>
      </c>
      <c r="E387" s="1" t="s">
        <v>529</v>
      </c>
      <c r="F387" s="4" t="s">
        <v>584</v>
      </c>
      <c r="G387" s="4" t="s">
        <v>584</v>
      </c>
      <c r="H387" s="23">
        <v>0</v>
      </c>
      <c r="I387" s="23">
        <v>0</v>
      </c>
      <c r="J387" s="24">
        <v>0.97374551842301604</v>
      </c>
      <c r="K387" s="24">
        <v>1.1241816741333372</v>
      </c>
      <c r="L387" s="18">
        <v>1.5980788879628846E-3</v>
      </c>
      <c r="M387" s="18">
        <v>1.6619439505981459E-3</v>
      </c>
      <c r="N387" s="18">
        <v>0</v>
      </c>
      <c r="O387" s="19">
        <v>0</v>
      </c>
      <c r="P387" s="19">
        <v>0.49256769414789892</v>
      </c>
      <c r="Q387" s="20">
        <v>0.42775530673300421</v>
      </c>
      <c r="R387" s="20">
        <v>0</v>
      </c>
      <c r="S387" s="20">
        <v>0</v>
      </c>
      <c r="T387" s="21" t="s">
        <v>585</v>
      </c>
      <c r="U387" s="22">
        <v>0.35135538881761408</v>
      </c>
      <c r="V387" s="15">
        <v>1727222</v>
      </c>
      <c r="W387" s="17">
        <v>2.034222519268595</v>
      </c>
      <c r="X387" s="16">
        <v>1527222</v>
      </c>
      <c r="Y387" s="17">
        <v>2.3006176496777422</v>
      </c>
      <c r="Z387" s="14">
        <f t="shared" si="12"/>
        <v>204</v>
      </c>
      <c r="AA387" s="14">
        <f t="shared" si="13"/>
        <v>24</v>
      </c>
    </row>
    <row r="388" spans="1:27" ht="29" x14ac:dyDescent="0.35">
      <c r="A388" s="6">
        <v>1269</v>
      </c>
      <c r="B388" s="4" t="s">
        <v>28</v>
      </c>
      <c r="C388" s="1" t="s">
        <v>34</v>
      </c>
      <c r="D388" s="1" t="s">
        <v>89</v>
      </c>
      <c r="E388" s="1" t="s">
        <v>313</v>
      </c>
      <c r="F388" s="4" t="s">
        <v>584</v>
      </c>
      <c r="G388" s="4" t="s">
        <v>584</v>
      </c>
      <c r="H388" s="23">
        <v>0.23087837381610102</v>
      </c>
      <c r="I388" s="23">
        <v>0.32338090052152207</v>
      </c>
      <c r="J388" s="24">
        <v>1.4124186821704647</v>
      </c>
      <c r="K388" s="24">
        <v>3.3449716045141245E-3</v>
      </c>
      <c r="L388" s="18">
        <v>6.7126941355958869E-2</v>
      </c>
      <c r="M388" s="18">
        <v>6.6523374051847106E-2</v>
      </c>
      <c r="N388" s="18">
        <v>0.8000626314529915</v>
      </c>
      <c r="O388" s="19">
        <v>12.837086473816072</v>
      </c>
      <c r="P388" s="19">
        <v>6.6650829224253298</v>
      </c>
      <c r="Q388" s="20">
        <v>12.136644688587902</v>
      </c>
      <c r="R388" s="20">
        <v>1.5150762904082158</v>
      </c>
      <c r="S388" s="20">
        <v>0.64810485650687233</v>
      </c>
      <c r="T388" s="21" t="s">
        <v>585</v>
      </c>
      <c r="U388" s="22">
        <v>3.9473430513698951</v>
      </c>
      <c r="V388" s="15">
        <v>17308670</v>
      </c>
      <c r="W388" s="17">
        <v>2.2805582701443234</v>
      </c>
      <c r="X388" s="16">
        <v>17308670</v>
      </c>
      <c r="Y388" s="17">
        <v>2.2805582701443234</v>
      </c>
      <c r="Z388" s="14">
        <f t="shared" si="12"/>
        <v>205</v>
      </c>
      <c r="AA388" s="14">
        <f t="shared" si="13"/>
        <v>25</v>
      </c>
    </row>
    <row r="389" spans="1:27" x14ac:dyDescent="0.35">
      <c r="A389" s="6">
        <v>1471</v>
      </c>
      <c r="B389" s="4" t="s">
        <v>27</v>
      </c>
      <c r="C389" s="1" t="s">
        <v>34</v>
      </c>
      <c r="D389" s="1" t="s">
        <v>65</v>
      </c>
      <c r="E389" s="1" t="s">
        <v>276</v>
      </c>
      <c r="F389" s="4" t="s">
        <v>584</v>
      </c>
      <c r="G389" s="4" t="s">
        <v>584</v>
      </c>
      <c r="H389" s="23">
        <v>4.2589025512037493</v>
      </c>
      <c r="I389" s="23">
        <v>6.1264795265329779</v>
      </c>
      <c r="J389" s="24">
        <v>16.888398835149186</v>
      </c>
      <c r="K389" s="24">
        <v>5.5383866317928092</v>
      </c>
      <c r="L389" s="18">
        <v>1.3048836337308456</v>
      </c>
      <c r="M389" s="18">
        <v>1.2527122446305468</v>
      </c>
      <c r="N389" s="18">
        <v>0.27826766011733334</v>
      </c>
      <c r="O389" s="19">
        <v>0.31672960268349915</v>
      </c>
      <c r="P389" s="19">
        <v>8.774923933208175</v>
      </c>
      <c r="Q389" s="20">
        <v>13.532067434921617</v>
      </c>
      <c r="R389" s="20">
        <v>0.40411419718352837</v>
      </c>
      <c r="S389" s="20">
        <v>0.39847623801594134</v>
      </c>
      <c r="T389" s="21" t="s">
        <v>585</v>
      </c>
      <c r="U389" s="22">
        <v>6.3790556932878246</v>
      </c>
      <c r="V389" s="15">
        <v>28346120</v>
      </c>
      <c r="W389" s="17">
        <v>2.2504158217377985</v>
      </c>
      <c r="X389" s="16">
        <v>28346120</v>
      </c>
      <c r="Y389" s="17">
        <v>2.2504158217377985</v>
      </c>
      <c r="Z389" s="14">
        <f t="shared" si="12"/>
        <v>207</v>
      </c>
      <c r="AA389" s="14">
        <f t="shared" si="13"/>
        <v>26</v>
      </c>
    </row>
    <row r="390" spans="1:27" ht="29" x14ac:dyDescent="0.35">
      <c r="A390" s="6">
        <v>1578</v>
      </c>
      <c r="B390" s="4" t="s">
        <v>28</v>
      </c>
      <c r="C390" s="1" t="s">
        <v>34</v>
      </c>
      <c r="D390" s="1" t="s">
        <v>57</v>
      </c>
      <c r="E390" s="1" t="s">
        <v>215</v>
      </c>
      <c r="F390" s="4" t="s">
        <v>584</v>
      </c>
      <c r="G390" s="4"/>
      <c r="H390" s="23">
        <v>11.618735844957016</v>
      </c>
      <c r="I390" s="23">
        <v>5.948064000013817</v>
      </c>
      <c r="J390" s="24">
        <v>18.74460122964306</v>
      </c>
      <c r="K390" s="24">
        <v>0.52703407563998439</v>
      </c>
      <c r="L390" s="18">
        <v>13.543417648458572</v>
      </c>
      <c r="M390" s="18">
        <v>13.090233863111546</v>
      </c>
      <c r="N390" s="18">
        <v>0</v>
      </c>
      <c r="O390" s="19">
        <v>14.851134331633792</v>
      </c>
      <c r="P390" s="19">
        <v>22.375233425275447</v>
      </c>
      <c r="Q390" s="20">
        <v>7.5176633856471202</v>
      </c>
      <c r="R390" s="20">
        <v>56.349816145640588</v>
      </c>
      <c r="S390" s="20">
        <v>9.8279100189726023</v>
      </c>
      <c r="T390" s="21" t="s">
        <v>585</v>
      </c>
      <c r="U390" s="22">
        <v>13.453168422649897</v>
      </c>
      <c r="V390" s="15">
        <v>60220000</v>
      </c>
      <c r="W390" s="17">
        <v>2.2340033913400692</v>
      </c>
      <c r="X390" s="16">
        <v>60220000</v>
      </c>
      <c r="Y390" s="17">
        <v>2.2340033913400692</v>
      </c>
      <c r="Z390" s="14">
        <f t="shared" si="12"/>
        <v>208</v>
      </c>
      <c r="AA390" s="14">
        <f t="shared" si="13"/>
        <v>27</v>
      </c>
    </row>
    <row r="391" spans="1:27" ht="29" x14ac:dyDescent="0.35">
      <c r="A391" s="6">
        <v>1327</v>
      </c>
      <c r="B391" s="4" t="s">
        <v>27</v>
      </c>
      <c r="C391" s="1" t="s">
        <v>34</v>
      </c>
      <c r="D391" s="1" t="s">
        <v>119</v>
      </c>
      <c r="E391" s="1" t="s">
        <v>419</v>
      </c>
      <c r="F391" s="4" t="s">
        <v>584</v>
      </c>
      <c r="G391" s="4" t="s">
        <v>584</v>
      </c>
      <c r="H391" s="23">
        <v>0</v>
      </c>
      <c r="I391" s="23">
        <v>0</v>
      </c>
      <c r="J391" s="24">
        <v>9.1288642352157751E-2</v>
      </c>
      <c r="K391" s="24">
        <v>5.2415080365218678E-2</v>
      </c>
      <c r="L391" s="18">
        <v>3.4795784016167522E-2</v>
      </c>
      <c r="M391" s="18">
        <v>3.6459370583204337E-2</v>
      </c>
      <c r="N391" s="18">
        <v>0</v>
      </c>
      <c r="O391" s="19">
        <v>0</v>
      </c>
      <c r="P391" s="19">
        <v>2.4751600180057993</v>
      </c>
      <c r="Q391" s="20">
        <v>3.0070110681894038</v>
      </c>
      <c r="R391" s="20">
        <v>17.119996808780481</v>
      </c>
      <c r="S391" s="20">
        <v>0.19565873886412416</v>
      </c>
      <c r="T391" s="21" t="s">
        <v>585</v>
      </c>
      <c r="U391" s="22">
        <v>1.4655977399821882</v>
      </c>
      <c r="V391" s="15">
        <v>6708146</v>
      </c>
      <c r="W391" s="17">
        <v>2.1848029842853571</v>
      </c>
      <c r="X391" s="16">
        <v>6708146</v>
      </c>
      <c r="Y391" s="17">
        <v>2.1848029842853571</v>
      </c>
      <c r="Z391" s="14">
        <f t="shared" si="12"/>
        <v>212</v>
      </c>
      <c r="AA391" s="14">
        <f t="shared" si="13"/>
        <v>28</v>
      </c>
    </row>
    <row r="392" spans="1:27" x14ac:dyDescent="0.35">
      <c r="A392" s="6">
        <v>1455</v>
      </c>
      <c r="B392" s="4" t="s">
        <v>27</v>
      </c>
      <c r="C392" s="1" t="s">
        <v>34</v>
      </c>
      <c r="D392" s="1" t="s">
        <v>112</v>
      </c>
      <c r="E392" s="1" t="s">
        <v>521</v>
      </c>
      <c r="F392" s="4" t="s">
        <v>584</v>
      </c>
      <c r="G392" s="4" t="s">
        <v>584</v>
      </c>
      <c r="H392" s="23">
        <v>6.1985748816101027E-2</v>
      </c>
      <c r="I392" s="23">
        <v>0</v>
      </c>
      <c r="J392" s="24">
        <v>0.91288642352157756</v>
      </c>
      <c r="K392" s="24">
        <v>0.77548009252431116</v>
      </c>
      <c r="L392" s="18">
        <v>3.2287868090678275E-2</v>
      </c>
      <c r="M392" s="18">
        <v>3.3604073328829261E-2</v>
      </c>
      <c r="N392" s="18">
        <v>0.12887949743589744</v>
      </c>
      <c r="O392" s="19">
        <v>0.14669312272834309</v>
      </c>
      <c r="P392" s="19">
        <v>0.57307039076042798</v>
      </c>
      <c r="Q392" s="20">
        <v>1.0328738684753287</v>
      </c>
      <c r="R392" s="20">
        <v>0</v>
      </c>
      <c r="S392" s="20">
        <v>0.10482588192377773</v>
      </c>
      <c r="T392" s="21" t="s">
        <v>585</v>
      </c>
      <c r="U392" s="22">
        <v>0.42482265446070849</v>
      </c>
      <c r="V392" s="15">
        <v>3526670</v>
      </c>
      <c r="W392" s="17">
        <v>1.2045999610417433</v>
      </c>
      <c r="X392" s="16">
        <v>2026670</v>
      </c>
      <c r="Y392" s="17">
        <v>2.0961609658242755</v>
      </c>
      <c r="Z392" s="14">
        <f t="shared" si="12"/>
        <v>219</v>
      </c>
      <c r="AA392" s="14">
        <f t="shared" si="13"/>
        <v>29</v>
      </c>
    </row>
    <row r="393" spans="1:27" x14ac:dyDescent="0.35">
      <c r="A393" s="6">
        <v>1159</v>
      </c>
      <c r="B393" s="4" t="s">
        <v>27</v>
      </c>
      <c r="C393" s="1" t="s">
        <v>34</v>
      </c>
      <c r="D393" s="1" t="s">
        <v>119</v>
      </c>
      <c r="E393" s="1" t="s">
        <v>420</v>
      </c>
      <c r="F393" s="4" t="s">
        <v>584</v>
      </c>
      <c r="G393" s="4" t="s">
        <v>584</v>
      </c>
      <c r="H393" s="23">
        <v>0.12543606629834253</v>
      </c>
      <c r="I393" s="23">
        <v>1.0430787646068984</v>
      </c>
      <c r="J393" s="24">
        <v>2.6778001756632941</v>
      </c>
      <c r="K393" s="24">
        <v>1.2793069969041404</v>
      </c>
      <c r="L393" s="18">
        <v>0.39211287425701252</v>
      </c>
      <c r="M393" s="18">
        <v>0.29220220992169132</v>
      </c>
      <c r="N393" s="18">
        <v>0.43467349333333333</v>
      </c>
      <c r="O393" s="19">
        <v>0.37106529765926854</v>
      </c>
      <c r="P393" s="19">
        <v>2.4594678392502161</v>
      </c>
      <c r="Q393" s="20">
        <v>4.1958320855666758</v>
      </c>
      <c r="R393" s="20">
        <v>0.18808029453831629</v>
      </c>
      <c r="S393" s="20">
        <v>0</v>
      </c>
      <c r="T393" s="21" t="s">
        <v>585</v>
      </c>
      <c r="U393" s="22">
        <v>1.4577432095975169</v>
      </c>
      <c r="V393" s="15">
        <v>9099543</v>
      </c>
      <c r="W393" s="17">
        <v>1.6019960668327156</v>
      </c>
      <c r="X393" s="16">
        <v>7064517</v>
      </c>
      <c r="Y393" s="17">
        <v>2.063471868773926</v>
      </c>
      <c r="Z393" s="14">
        <f t="shared" si="12"/>
        <v>220</v>
      </c>
      <c r="AA393" s="14">
        <f t="shared" si="13"/>
        <v>30</v>
      </c>
    </row>
    <row r="394" spans="1:27" ht="29" x14ac:dyDescent="0.35">
      <c r="A394" s="6">
        <v>1454</v>
      </c>
      <c r="B394" s="4" t="s">
        <v>27</v>
      </c>
      <c r="C394" s="1" t="s">
        <v>34</v>
      </c>
      <c r="D394" s="1" t="s">
        <v>112</v>
      </c>
      <c r="E394" s="1" t="s">
        <v>539</v>
      </c>
      <c r="F394" s="4" t="s">
        <v>584</v>
      </c>
      <c r="G394" s="4" t="s">
        <v>584</v>
      </c>
      <c r="H394" s="23">
        <v>0.53222505367008677</v>
      </c>
      <c r="I394" s="23">
        <v>0</v>
      </c>
      <c r="J394" s="24">
        <v>0</v>
      </c>
      <c r="K394" s="24">
        <v>0</v>
      </c>
      <c r="L394" s="18">
        <v>0</v>
      </c>
      <c r="M394" s="18">
        <v>0</v>
      </c>
      <c r="N394" s="18">
        <v>1.1065914141538462</v>
      </c>
      <c r="O394" s="19">
        <v>1.2595436307263757</v>
      </c>
      <c r="P394" s="19">
        <v>0.35245900969118577</v>
      </c>
      <c r="Q394" s="20">
        <v>0.71342834214275275</v>
      </c>
      <c r="R394" s="20">
        <v>0</v>
      </c>
      <c r="S394" s="20">
        <v>0</v>
      </c>
      <c r="T394" s="21" t="s">
        <v>585</v>
      </c>
      <c r="U394" s="22">
        <v>0.28286083307523979</v>
      </c>
      <c r="V394" s="15">
        <v>3167770</v>
      </c>
      <c r="W394" s="17">
        <v>0.8929336191555568</v>
      </c>
      <c r="X394" s="16">
        <v>1495270</v>
      </c>
      <c r="Y394" s="17">
        <v>1.8917040606394819</v>
      </c>
      <c r="Z394" s="14">
        <f t="shared" si="12"/>
        <v>234</v>
      </c>
      <c r="AA394" s="14">
        <f t="shared" si="13"/>
        <v>31</v>
      </c>
    </row>
    <row r="395" spans="1:27" ht="29" x14ac:dyDescent="0.35">
      <c r="A395" s="6">
        <v>1409</v>
      </c>
      <c r="B395" s="4" t="s">
        <v>27</v>
      </c>
      <c r="C395" s="1" t="s">
        <v>34</v>
      </c>
      <c r="D395" s="1" t="s">
        <v>122</v>
      </c>
      <c r="E395" s="1" t="s">
        <v>482</v>
      </c>
      <c r="F395" s="4" t="s">
        <v>584</v>
      </c>
      <c r="G395" s="4"/>
      <c r="H395" s="23">
        <v>0.15158535911602211</v>
      </c>
      <c r="I395" s="23">
        <v>0</v>
      </c>
      <c r="J395" s="24">
        <v>0.49904457819179571</v>
      </c>
      <c r="K395" s="24">
        <v>0.73799522057077394</v>
      </c>
      <c r="L395" s="18">
        <v>0</v>
      </c>
      <c r="M395" s="18">
        <v>0</v>
      </c>
      <c r="N395" s="18">
        <v>0.15758658461538461</v>
      </c>
      <c r="O395" s="19">
        <v>0.1793680814810982</v>
      </c>
      <c r="P395" s="19">
        <v>0.97619212179301518</v>
      </c>
      <c r="Q395" s="20">
        <v>3.2649614544948773</v>
      </c>
      <c r="R395" s="20">
        <v>0</v>
      </c>
      <c r="S395" s="20">
        <v>6.2915735854524937E-2</v>
      </c>
      <c r="T395" s="21" t="s">
        <v>585</v>
      </c>
      <c r="U395" s="22">
        <v>0.72454622114045564</v>
      </c>
      <c r="V395" s="15">
        <v>4227098</v>
      </c>
      <c r="W395" s="17">
        <v>1.7140511555219575</v>
      </c>
      <c r="X395" s="16">
        <v>4141789</v>
      </c>
      <c r="Y395" s="17">
        <v>1.749355703876889</v>
      </c>
      <c r="Z395" s="14">
        <f t="shared" si="12"/>
        <v>238</v>
      </c>
      <c r="AA395" s="14">
        <f t="shared" si="13"/>
        <v>32</v>
      </c>
    </row>
    <row r="396" spans="1:27" x14ac:dyDescent="0.35">
      <c r="A396" s="6">
        <v>1476</v>
      </c>
      <c r="B396" s="4" t="s">
        <v>27</v>
      </c>
      <c r="C396" s="1" t="s">
        <v>34</v>
      </c>
      <c r="D396" s="1" t="s">
        <v>65</v>
      </c>
      <c r="E396" s="1" t="s">
        <v>234</v>
      </c>
      <c r="F396" s="4" t="s">
        <v>584</v>
      </c>
      <c r="G396" s="4" t="s">
        <v>584</v>
      </c>
      <c r="H396" s="23">
        <v>31.91594317284925</v>
      </c>
      <c r="I396" s="23">
        <v>29.191714984087326</v>
      </c>
      <c r="J396" s="24">
        <v>0</v>
      </c>
      <c r="K396" s="24">
        <v>0</v>
      </c>
      <c r="L396" s="18">
        <v>0.30736129676435558</v>
      </c>
      <c r="M396" s="18">
        <v>0.30327816163454085</v>
      </c>
      <c r="N396" s="18">
        <v>0</v>
      </c>
      <c r="O396" s="19">
        <v>0</v>
      </c>
      <c r="P396" s="19">
        <v>10.902840710229398</v>
      </c>
      <c r="Q396" s="20">
        <v>11.895796461151422</v>
      </c>
      <c r="R396" s="20">
        <v>2.8620329256059378</v>
      </c>
      <c r="S396" s="20">
        <v>9.6899146706548098</v>
      </c>
      <c r="T396" s="21" t="s">
        <v>585</v>
      </c>
      <c r="U396" s="22">
        <v>7.6014513488638444</v>
      </c>
      <c r="V396" s="15">
        <v>49510800</v>
      </c>
      <c r="W396" s="17">
        <v>1.5353117600329311</v>
      </c>
      <c r="X396" s="16">
        <v>49510800</v>
      </c>
      <c r="Y396" s="17">
        <v>1.5353117600329311</v>
      </c>
      <c r="Z396" s="14">
        <f t="shared" si="12"/>
        <v>253</v>
      </c>
      <c r="AA396" s="14">
        <f t="shared" si="13"/>
        <v>33</v>
      </c>
    </row>
    <row r="397" spans="1:27" ht="29" x14ac:dyDescent="0.35">
      <c r="A397" s="6">
        <v>1326</v>
      </c>
      <c r="B397" s="4" t="s">
        <v>27</v>
      </c>
      <c r="C397" s="1" t="s">
        <v>34</v>
      </c>
      <c r="D397" s="1" t="s">
        <v>119</v>
      </c>
      <c r="E397" s="1" t="s">
        <v>373</v>
      </c>
      <c r="F397" s="4" t="s">
        <v>584</v>
      </c>
      <c r="G397" s="4" t="s">
        <v>584</v>
      </c>
      <c r="H397" s="23">
        <v>1.4940325279202842</v>
      </c>
      <c r="I397" s="23">
        <v>0</v>
      </c>
      <c r="J397" s="24">
        <v>1.1867523505780508</v>
      </c>
      <c r="K397" s="24">
        <v>0.48476924069873545</v>
      </c>
      <c r="L397" s="18">
        <v>0</v>
      </c>
      <c r="M397" s="18">
        <v>0</v>
      </c>
      <c r="N397" s="18">
        <v>5.1772696420512823</v>
      </c>
      <c r="O397" s="19">
        <v>2.6517905465887286</v>
      </c>
      <c r="P397" s="19">
        <v>3.9206159484021743</v>
      </c>
      <c r="Q397" s="20">
        <v>3.5484928243952383</v>
      </c>
      <c r="R397" s="20">
        <v>17.425964819517546</v>
      </c>
      <c r="S397" s="20">
        <v>0.19227958339864509</v>
      </c>
      <c r="T397" s="21" t="s">
        <v>585</v>
      </c>
      <c r="U397" s="22">
        <v>2.321662589160824</v>
      </c>
      <c r="V397" s="15">
        <v>49094850</v>
      </c>
      <c r="W397" s="17">
        <v>0.47289330533871154</v>
      </c>
      <c r="X397" s="16">
        <v>30767472</v>
      </c>
      <c r="Y397" s="17">
        <v>0.75458347346861132</v>
      </c>
      <c r="Z397" s="14">
        <f t="shared" si="12"/>
        <v>302</v>
      </c>
      <c r="AA397" s="14">
        <f t="shared" si="13"/>
        <v>34</v>
      </c>
    </row>
    <row r="398" spans="1:27" x14ac:dyDescent="0.35">
      <c r="A398" s="6">
        <v>1402</v>
      </c>
      <c r="B398" s="4" t="s">
        <v>28</v>
      </c>
      <c r="C398" s="1" t="s">
        <v>34</v>
      </c>
      <c r="D398" s="1" t="s">
        <v>172</v>
      </c>
      <c r="E398" s="1" t="s">
        <v>546</v>
      </c>
      <c r="F398" s="4"/>
      <c r="G398" s="4" t="s">
        <v>584</v>
      </c>
      <c r="H398" s="23">
        <v>8.1047513812154692E-3</v>
      </c>
      <c r="I398" s="23">
        <v>1.3565712224334722E-4</v>
      </c>
      <c r="J398" s="24">
        <v>0.1825772847043155</v>
      </c>
      <c r="K398" s="24">
        <v>1.2472413070668942</v>
      </c>
      <c r="L398" s="18">
        <v>0</v>
      </c>
      <c r="M398" s="18">
        <v>0</v>
      </c>
      <c r="N398" s="18">
        <v>8.4256164102564108E-3</v>
      </c>
      <c r="O398" s="19">
        <v>9.5901986485200374E-3</v>
      </c>
      <c r="P398" s="19">
        <v>0.39844430247302193</v>
      </c>
      <c r="Q398" s="20">
        <v>0</v>
      </c>
      <c r="R398" s="20">
        <v>0</v>
      </c>
      <c r="S398" s="20">
        <v>5.8636613397938875E-3</v>
      </c>
      <c r="T398" s="21" t="s">
        <v>585</v>
      </c>
      <c r="U398" s="22">
        <v>0.23594975903302476</v>
      </c>
      <c r="V398" s="15">
        <v>4394563</v>
      </c>
      <c r="W398" s="17">
        <v>0.53691290586350626</v>
      </c>
      <c r="X398" s="16">
        <v>3139023</v>
      </c>
      <c r="Y398" s="17">
        <v>0.75166623192319637</v>
      </c>
      <c r="Z398" s="14">
        <f t="shared" si="12"/>
        <v>303</v>
      </c>
      <c r="AA398" s="14">
        <f t="shared" si="13"/>
        <v>35</v>
      </c>
    </row>
    <row r="399" spans="1:27" x14ac:dyDescent="0.35">
      <c r="A399" s="6">
        <v>1352</v>
      </c>
      <c r="B399" s="4" t="s">
        <v>28</v>
      </c>
      <c r="C399" s="1" t="s">
        <v>34</v>
      </c>
      <c r="D399" s="1" t="s">
        <v>172</v>
      </c>
      <c r="E399" s="1" t="s">
        <v>553</v>
      </c>
      <c r="F399" s="4" t="s">
        <v>584</v>
      </c>
      <c r="G399" s="4" t="s">
        <v>584</v>
      </c>
      <c r="H399" s="23">
        <v>0</v>
      </c>
      <c r="I399" s="23">
        <v>7.6350422536746755E-4</v>
      </c>
      <c r="J399" s="24">
        <v>0.13693296352823664</v>
      </c>
      <c r="K399" s="24">
        <v>0.99061542696574634</v>
      </c>
      <c r="L399" s="18">
        <v>0</v>
      </c>
      <c r="M399" s="18">
        <v>0</v>
      </c>
      <c r="N399" s="18">
        <v>0</v>
      </c>
      <c r="O399" s="19">
        <v>0</v>
      </c>
      <c r="P399" s="19">
        <v>0.25377065188762671</v>
      </c>
      <c r="Q399" s="20">
        <v>0</v>
      </c>
      <c r="R399" s="20">
        <v>0</v>
      </c>
      <c r="S399" s="20">
        <v>5.8302504253429479E-3</v>
      </c>
      <c r="T399" s="21" t="s">
        <v>585</v>
      </c>
      <c r="U399" s="22">
        <v>0.18226708390952115</v>
      </c>
      <c r="V399" s="15">
        <v>2631002</v>
      </c>
      <c r="W399" s="17">
        <v>0.6927668010496425</v>
      </c>
      <c r="X399" s="16">
        <v>2631002</v>
      </c>
      <c r="Y399" s="17">
        <v>0.6927668010496425</v>
      </c>
      <c r="Z399" s="14">
        <f t="shared" si="12"/>
        <v>314</v>
      </c>
      <c r="AA399" s="14">
        <f t="shared" si="13"/>
        <v>36</v>
      </c>
    </row>
    <row r="400" spans="1:27" ht="29" x14ac:dyDescent="0.35">
      <c r="A400" s="6">
        <v>1438</v>
      </c>
      <c r="B400" s="4" t="s">
        <v>27</v>
      </c>
      <c r="C400" s="1" t="s">
        <v>34</v>
      </c>
      <c r="D400" s="1" t="s">
        <v>65</v>
      </c>
      <c r="E400" s="1" t="s">
        <v>259</v>
      </c>
      <c r="F400" s="4" t="s">
        <v>584</v>
      </c>
      <c r="G400" s="4" t="s">
        <v>584</v>
      </c>
      <c r="H400" s="23">
        <v>30.732044198895029</v>
      </c>
      <c r="I400" s="23">
        <v>28.115097466233738</v>
      </c>
      <c r="J400" s="24">
        <v>0</v>
      </c>
      <c r="K400" s="24">
        <v>0</v>
      </c>
      <c r="L400" s="18">
        <v>0.88783008004773334</v>
      </c>
      <c r="M400" s="18">
        <v>0.79951212137603944</v>
      </c>
      <c r="N400" s="18">
        <v>0</v>
      </c>
      <c r="O400" s="19">
        <v>2.635269375613869</v>
      </c>
      <c r="P400" s="19">
        <v>9.2547906732825034</v>
      </c>
      <c r="Q400" s="20">
        <v>8.3185981320160778</v>
      </c>
      <c r="R400" s="20">
        <v>2.272507646754264</v>
      </c>
      <c r="S400" s="20">
        <v>5.5342264518127129</v>
      </c>
      <c r="T400" s="21" t="s">
        <v>585</v>
      </c>
      <c r="U400" s="22">
        <v>6.8193151701361989</v>
      </c>
      <c r="V400" s="15">
        <v>102187440</v>
      </c>
      <c r="W400" s="17">
        <v>0.66733398646019493</v>
      </c>
      <c r="X400" s="16">
        <v>102187440</v>
      </c>
      <c r="Y400" s="17">
        <v>0.66733398646019493</v>
      </c>
      <c r="Z400" s="14">
        <f t="shared" si="12"/>
        <v>316</v>
      </c>
      <c r="AA400" s="14">
        <f t="shared" si="13"/>
        <v>37</v>
      </c>
    </row>
    <row r="401" spans="1:27" ht="29" x14ac:dyDescent="0.35">
      <c r="A401" s="6">
        <v>1625</v>
      </c>
      <c r="B401" s="4" t="s">
        <v>27</v>
      </c>
      <c r="C401" s="1" t="s">
        <v>34</v>
      </c>
      <c r="D401" s="1" t="s">
        <v>122</v>
      </c>
      <c r="E401" s="1" t="s">
        <v>414</v>
      </c>
      <c r="F401" s="4" t="s">
        <v>584</v>
      </c>
      <c r="G401" s="4"/>
      <c r="H401" s="23">
        <v>0.13329114127861089</v>
      </c>
      <c r="I401" s="23">
        <v>1.5005292611515852</v>
      </c>
      <c r="J401" s="24">
        <v>2.723444496839373</v>
      </c>
      <c r="K401" s="24">
        <v>0.84585301606324992</v>
      </c>
      <c r="L401" s="18">
        <v>0.40993965402393023</v>
      </c>
      <c r="M401" s="18">
        <v>0.40329130285191789</v>
      </c>
      <c r="N401" s="18">
        <v>0.27713620676923079</v>
      </c>
      <c r="O401" s="19">
        <v>1.7776156985723679</v>
      </c>
      <c r="P401" s="19">
        <v>1.0993952521892385</v>
      </c>
      <c r="Q401" s="20">
        <v>4.3822781133675823</v>
      </c>
      <c r="R401" s="20">
        <v>1.6454507065121571</v>
      </c>
      <c r="S401" s="20">
        <v>0.4076647822563963</v>
      </c>
      <c r="T401" s="21" t="s">
        <v>585</v>
      </c>
      <c r="U401" s="22">
        <v>1.5680590818613849</v>
      </c>
      <c r="V401" s="15">
        <v>39371000</v>
      </c>
      <c r="W401" s="17">
        <v>0.39827768709491373</v>
      </c>
      <c r="X401" s="16">
        <v>37342969</v>
      </c>
      <c r="Y401" s="17">
        <v>0.41990744813605602</v>
      </c>
      <c r="Z401" s="14">
        <f t="shared" si="12"/>
        <v>346</v>
      </c>
      <c r="AA401" s="14">
        <f t="shared" si="13"/>
        <v>38</v>
      </c>
    </row>
    <row r="402" spans="1:27" x14ac:dyDescent="0.35">
      <c r="A402" s="6">
        <v>1433</v>
      </c>
      <c r="B402" s="4" t="s">
        <v>28</v>
      </c>
      <c r="C402" s="1" t="s">
        <v>34</v>
      </c>
      <c r="D402" s="1" t="s">
        <v>98</v>
      </c>
      <c r="E402" s="1" t="s">
        <v>473</v>
      </c>
      <c r="F402" s="4" t="s">
        <v>584</v>
      </c>
      <c r="G402" s="4" t="s">
        <v>584</v>
      </c>
      <c r="H402" s="23">
        <v>3.559895185477506E-2</v>
      </c>
      <c r="I402" s="23">
        <v>0</v>
      </c>
      <c r="J402" s="24">
        <v>3.9254116211427834</v>
      </c>
      <c r="K402" s="24">
        <v>0.74330584858336968</v>
      </c>
      <c r="L402" s="18">
        <v>0.13420430031205255</v>
      </c>
      <c r="M402" s="18">
        <v>0.13355612708214834</v>
      </c>
      <c r="N402" s="18">
        <v>3.7008305230769228E-2</v>
      </c>
      <c r="O402" s="19">
        <v>4.2123564796529726E-2</v>
      </c>
      <c r="P402" s="19">
        <v>1.123913263817401</v>
      </c>
      <c r="Q402" s="20">
        <v>0</v>
      </c>
      <c r="R402" s="20">
        <v>0.30329141570878543</v>
      </c>
      <c r="S402" s="20">
        <v>0.2645159052283545</v>
      </c>
      <c r="T402" s="21" t="s">
        <v>585</v>
      </c>
      <c r="U402" s="22">
        <v>0.81733124194543028</v>
      </c>
      <c r="V402" s="15">
        <v>31577870</v>
      </c>
      <c r="W402" s="17">
        <v>0.25883039037953803</v>
      </c>
      <c r="X402" s="16">
        <v>31577870</v>
      </c>
      <c r="Y402" s="17">
        <v>0.25883039037953803</v>
      </c>
      <c r="Z402" s="14">
        <f t="shared" si="12"/>
        <v>369</v>
      </c>
      <c r="AA402" s="14">
        <f t="shared" si="13"/>
        <v>39</v>
      </c>
    </row>
    <row r="403" spans="1:27" ht="43.5" x14ac:dyDescent="0.35">
      <c r="A403" s="6">
        <v>1391</v>
      </c>
      <c r="B403" s="4" t="s">
        <v>27</v>
      </c>
      <c r="C403" s="1" t="s">
        <v>34</v>
      </c>
      <c r="D403" s="1" t="s">
        <v>132</v>
      </c>
      <c r="E403" s="1" t="s">
        <v>434</v>
      </c>
      <c r="F403" s="4" t="s">
        <v>584</v>
      </c>
      <c r="G403" s="4"/>
      <c r="H403" s="23">
        <v>0</v>
      </c>
      <c r="I403" s="23">
        <v>5.4846634198029584E-2</v>
      </c>
      <c r="J403" s="24">
        <v>3.8036934313399065</v>
      </c>
      <c r="K403" s="24">
        <v>4.9099261547830251</v>
      </c>
      <c r="L403" s="18">
        <v>0</v>
      </c>
      <c r="M403" s="18">
        <v>0</v>
      </c>
      <c r="N403" s="18">
        <v>0</v>
      </c>
      <c r="O403" s="19">
        <v>0</v>
      </c>
      <c r="P403" s="19">
        <v>1.9937288388711818</v>
      </c>
      <c r="Q403" s="20">
        <v>0</v>
      </c>
      <c r="R403" s="20">
        <v>0</v>
      </c>
      <c r="S403" s="20">
        <v>6.1869714060396326E-2</v>
      </c>
      <c r="T403" s="21" t="s">
        <v>585</v>
      </c>
      <c r="U403" s="22">
        <v>1.1960958734767975</v>
      </c>
      <c r="V403" s="15">
        <v>54445260</v>
      </c>
      <c r="W403" s="17">
        <v>0.2196877879684655</v>
      </c>
      <c r="X403" s="16">
        <v>50091633</v>
      </c>
      <c r="Y403" s="17">
        <v>0.23878156926463098</v>
      </c>
      <c r="Z403" s="14">
        <f t="shared" si="12"/>
        <v>372</v>
      </c>
      <c r="AA403" s="14">
        <f t="shared" si="13"/>
        <v>40</v>
      </c>
    </row>
    <row r="404" spans="1:27" x14ac:dyDescent="0.35">
      <c r="A404" s="6">
        <v>1374</v>
      </c>
      <c r="B404" s="4" t="s">
        <v>28</v>
      </c>
      <c r="C404" s="1" t="s">
        <v>34</v>
      </c>
      <c r="D404" s="1" t="s">
        <v>106</v>
      </c>
      <c r="E404" s="1" t="s">
        <v>516</v>
      </c>
      <c r="F404" s="4" t="s">
        <v>584</v>
      </c>
      <c r="G404" s="4" t="s">
        <v>584</v>
      </c>
      <c r="H404" s="23">
        <v>8.0464033050513029E-2</v>
      </c>
      <c r="I404" s="23">
        <v>3.6764866027162946E-2</v>
      </c>
      <c r="J404" s="24">
        <v>1.1867523505780508</v>
      </c>
      <c r="K404" s="24">
        <v>0.88277301080963699</v>
      </c>
      <c r="L404" s="18">
        <v>7.0464981076114291E-2</v>
      </c>
      <c r="M404" s="18">
        <v>7.3093602606773528E-2</v>
      </c>
      <c r="N404" s="18">
        <v>0.16729916697435898</v>
      </c>
      <c r="O404" s="19">
        <v>0.1904231295247393</v>
      </c>
      <c r="P404" s="19">
        <v>0.74644877525746101</v>
      </c>
      <c r="Q404" s="20">
        <v>3.9526059791550723E-2</v>
      </c>
      <c r="R404" s="20">
        <v>0.74623979438306176</v>
      </c>
      <c r="S404" s="20">
        <v>6.9209507817291738E-2</v>
      </c>
      <c r="T404" s="21" t="s">
        <v>585</v>
      </c>
      <c r="U404" s="22">
        <v>0.44206939949568164</v>
      </c>
      <c r="V404" s="15">
        <v>21675090</v>
      </c>
      <c r="W404" s="17">
        <v>0.20395273998663058</v>
      </c>
      <c r="X404" s="16">
        <v>21675090</v>
      </c>
      <c r="Y404" s="17">
        <v>0.20395273998663058</v>
      </c>
      <c r="Z404" s="14">
        <f t="shared" si="12"/>
        <v>378</v>
      </c>
      <c r="AA404" s="14">
        <f t="shared" si="13"/>
        <v>41</v>
      </c>
    </row>
    <row r="405" spans="1:27" ht="29" x14ac:dyDescent="0.35">
      <c r="A405" s="6">
        <v>1478</v>
      </c>
      <c r="B405" s="4" t="s">
        <v>27</v>
      </c>
      <c r="C405" s="1" t="s">
        <v>34</v>
      </c>
      <c r="D405" s="1" t="s">
        <v>65</v>
      </c>
      <c r="E405" s="1" t="s">
        <v>517</v>
      </c>
      <c r="F405" s="4" t="s">
        <v>584</v>
      </c>
      <c r="G405" s="4" t="s">
        <v>584</v>
      </c>
      <c r="H405" s="23">
        <v>0.17498834727703236</v>
      </c>
      <c r="I405" s="23">
        <v>6.3232525462125225E-2</v>
      </c>
      <c r="J405" s="24">
        <v>1.582336467437401</v>
      </c>
      <c r="K405" s="24">
        <v>0.74901230817879727</v>
      </c>
      <c r="L405" s="18">
        <v>1.209047750559032E-2</v>
      </c>
      <c r="M405" s="18">
        <v>1.1540855064080445E-2</v>
      </c>
      <c r="N405" s="18">
        <v>0.36383218215384616</v>
      </c>
      <c r="O405" s="19">
        <v>0.41412078733284352</v>
      </c>
      <c r="P405" s="19">
        <v>0.7282486796957176</v>
      </c>
      <c r="Q405" s="20">
        <v>0</v>
      </c>
      <c r="R405" s="20">
        <v>0.80728889928621528</v>
      </c>
      <c r="S405" s="20">
        <v>0.24506065311839087</v>
      </c>
      <c r="T405" s="21" t="s">
        <v>585</v>
      </c>
      <c r="U405" s="22">
        <v>0.43960333686585484</v>
      </c>
      <c r="V405" s="15">
        <v>25428550</v>
      </c>
      <c r="W405" s="17">
        <v>0.17287786242859104</v>
      </c>
      <c r="X405" s="16">
        <v>25428550</v>
      </c>
      <c r="Y405" s="17">
        <v>0.17287786242859104</v>
      </c>
      <c r="Z405" s="14">
        <f t="shared" si="12"/>
        <v>381</v>
      </c>
      <c r="AA405" s="14">
        <f t="shared" si="13"/>
        <v>42</v>
      </c>
    </row>
    <row r="407" spans="1:27" x14ac:dyDescent="0.35"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</row>
    <row r="408" spans="1:27" x14ac:dyDescent="0.35"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</row>
  </sheetData>
  <autoFilter ref="A1:AA405" xr:uid="{00000000-0009-0000-0000-000000000000}">
    <sortState xmlns:xlrd2="http://schemas.microsoft.com/office/spreadsheetml/2017/richdata2" ref="A2:AA405">
      <sortCondition ref="C2:C405"/>
      <sortCondition descending="1" ref="Y2:Y405"/>
    </sortState>
  </autoFilter>
  <pageMargins left="0.25" right="0.25" top="0.94937499999999997" bottom="0.75" header="0.3" footer="0.3"/>
  <pageSetup paperSize="17" scale="62" fitToHeight="0" orientation="landscape" r:id="rId1"/>
  <headerFooter scaleWithDoc="0">
    <oddHeader>&amp;CSMART SCALE 2016
Project Scores
&amp;RFebruary 2017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89EC31BA-1646-4FDF-A191-083FB918DCCD}"/>
</file>

<file path=customXml/itemProps2.xml><?xml version="1.0" encoding="utf-8"?>
<ds:datastoreItem xmlns:ds="http://schemas.openxmlformats.org/officeDocument/2006/customXml" ds:itemID="{2EE17EFE-881F-4F02-A3C4-728D907F37DF}"/>
</file>

<file path=customXml/itemProps3.xml><?xml version="1.0" encoding="utf-8"?>
<ds:datastoreItem xmlns:ds="http://schemas.openxmlformats.org/officeDocument/2006/customXml" ds:itemID="{26CD8D7F-32A3-4E69-A0AC-B702BB43C7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Round 2 Print Version_020917</vt:lpstr>
      <vt:lpstr>'Round 2 Print Version_020917'!Print_Area</vt:lpstr>
      <vt:lpstr>'Round 2 Print Version_020917'!Print_Titles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Tucker, Chad J. (VDOT);Buchanan, Jared (VDOT)</dc:creator>
  <cp:keywords>SmartScale 2016 Project Scores</cp:keywords>
  <cp:lastModifiedBy>Scully, Casey (VDOT)</cp:lastModifiedBy>
  <cp:lastPrinted>2017-02-13T22:14:24Z</cp:lastPrinted>
  <dcterms:created xsi:type="dcterms:W3CDTF">2017-01-17T12:57:00Z</dcterms:created>
  <dcterms:modified xsi:type="dcterms:W3CDTF">2024-04-11T17:56:43Z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58600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