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ovgov.sharepoint.com/sites/TM-VDOT-CO-SmartScaleCongestion/Shared Documents/General/SMART SCALE Website/508 Compliance/Round2/"/>
    </mc:Choice>
  </mc:AlternateContent>
  <xr:revisionPtr revIDLastSave="0" documentId="8_{A854A19A-54F6-4ACB-94D5-4E9E83610D0C}" xr6:coauthVersionLast="47" xr6:coauthVersionMax="47" xr10:uidLastSave="{00000000-0000-0000-0000-000000000000}"/>
  <bookViews>
    <workbookView xWindow="-28920" yWindow="-120" windowWidth="29040" windowHeight="15720" activeTab="1" xr2:uid="{00000000-000D-0000-FFFF-FFFF00000000}"/>
  </bookViews>
  <sheets>
    <sheet name="summary" sheetId="8" r:id="rId1"/>
    <sheet name="FinalResults" sheetId="1" r:id="rId2"/>
  </sheets>
  <definedNames>
    <definedName name="_000_V_compiled_scoring_data">FinalResults!$A$1:$Q$405</definedName>
    <definedName name="_xlnm._FilterDatabase" localSheetId="1" hidden="1">FinalResults!$A$1:$Q$405</definedName>
    <definedName name="_xlnm.Print_Area" localSheetId="1">FinalResults!$A:$Q</definedName>
    <definedName name="_xlnm.Print_Titles" localSheetId="1">FinalResults!$1:$1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" i="8" l="1"/>
  <c r="N12" i="8" s="1"/>
  <c r="I12" i="8"/>
  <c r="H12" i="8"/>
  <c r="G12" i="8"/>
  <c r="F12" i="8"/>
  <c r="E12" i="8"/>
  <c r="M11" i="8"/>
  <c r="L11" i="8"/>
  <c r="K11" i="8"/>
  <c r="M10" i="8"/>
  <c r="L10" i="8"/>
  <c r="K10" i="8"/>
  <c r="M9" i="8"/>
  <c r="L9" i="8"/>
  <c r="K9" i="8"/>
  <c r="M8" i="8"/>
  <c r="L8" i="8"/>
  <c r="K8" i="8"/>
  <c r="M7" i="8"/>
  <c r="L7" i="8"/>
  <c r="K7" i="8"/>
  <c r="M6" i="8"/>
  <c r="L6" i="8"/>
  <c r="K6" i="8"/>
  <c r="M5" i="8"/>
  <c r="L5" i="8"/>
  <c r="K5" i="8"/>
  <c r="M4" i="8"/>
  <c r="L4" i="8"/>
  <c r="K4" i="8"/>
  <c r="M3" i="8"/>
  <c r="L3" i="8"/>
  <c r="K3" i="8"/>
  <c r="K12" i="8" l="1"/>
  <c r="M12" i="8"/>
  <c r="L12" i="8"/>
</calcChain>
</file>

<file path=xl/sharedStrings.xml><?xml version="1.0" encoding="utf-8"?>
<sst xmlns="http://schemas.openxmlformats.org/spreadsheetml/2006/main" count="3462" uniqueCount="601">
  <si>
    <t>Area Type</t>
  </si>
  <si>
    <t>Statewide High Priority</t>
  </si>
  <si>
    <t>District Grant</t>
  </si>
  <si>
    <t>CoSS</t>
  </si>
  <si>
    <t>RN</t>
  </si>
  <si>
    <t>UD</t>
  </si>
  <si>
    <t>B</t>
  </si>
  <si>
    <t>Richmond</t>
  </si>
  <si>
    <t>Richmond Regional Transportation Planning Organization</t>
  </si>
  <si>
    <t>Highway</t>
  </si>
  <si>
    <t>I-95/I-64 Overlap: Corridorwide Lighting</t>
  </si>
  <si>
    <t>x</t>
  </si>
  <si>
    <t>Salem</t>
  </si>
  <si>
    <t>Roanoke Valley Transportation Planning Organization</t>
  </si>
  <si>
    <t>I-81 Southbound Auxiliary Lane Exit 150 to Weigh Station</t>
  </si>
  <si>
    <t>A</t>
  </si>
  <si>
    <t>NOVA</t>
  </si>
  <si>
    <t>Fairfax County</t>
  </si>
  <si>
    <t>Bus Transit</t>
  </si>
  <si>
    <t>Richmond Highway-Bus Rapid Transit</t>
  </si>
  <si>
    <t>D</t>
  </si>
  <si>
    <t>Fredericksburg</t>
  </si>
  <si>
    <t>King William County</t>
  </si>
  <si>
    <t>Park and Ride</t>
  </si>
  <si>
    <t>Richmond City</t>
  </si>
  <si>
    <t>Bike/Pedestrian</t>
  </si>
  <si>
    <t>A - Gillies Creek Greenway</t>
  </si>
  <si>
    <t>B US60 / Downtown Expressway Gateway Pedestrian Improvements</t>
  </si>
  <si>
    <t>D US360 Hull Street Streetscape from 9th St to Mayo Bridge</t>
  </si>
  <si>
    <t>E Smart Cities: Centralized Transit SP / EV Preemption</t>
  </si>
  <si>
    <t>H US360 Hull Street Phase I and II</t>
  </si>
  <si>
    <t>I US360 Hull Street Safety / Operations Improvements Phase I</t>
  </si>
  <si>
    <t>J US1/US301 Freight Corridor Improvements</t>
  </si>
  <si>
    <t>L James River Branch - Rail to Trail Greenway</t>
  </si>
  <si>
    <t>C</t>
  </si>
  <si>
    <t>Culpeper</t>
  </si>
  <si>
    <t>Fauquier County</t>
  </si>
  <si>
    <t>Whiting Road Railroad Crossing</t>
  </si>
  <si>
    <t>King George County</t>
  </si>
  <si>
    <t>Naval Base Dahlgren Turn Lane Extension Route 301 South</t>
  </si>
  <si>
    <t>I-81 Southbound Auxiliary Lane between Exit 143 and 141</t>
  </si>
  <si>
    <t>Rt 28 &amp; Schoolhouse Road (Rt 661) Intersection Improvements</t>
  </si>
  <si>
    <t>Rogues Road (Rt. 602) Reconstruction</t>
  </si>
  <si>
    <t>Route 28 &amp; Route 603/616 Roundabout</t>
  </si>
  <si>
    <t>Route 29 NB Corridor Safety Improvements</t>
  </si>
  <si>
    <t>Hampton Roads</t>
  </si>
  <si>
    <t>Suffolk City</t>
  </si>
  <si>
    <t>Mills Godwin Bridge Widening Improvements</t>
  </si>
  <si>
    <t>Newport News City</t>
  </si>
  <si>
    <t>Jefferson Avenue Widening Kings Ridge to Industrial Park</t>
  </si>
  <si>
    <t>Warwick Blvd. Widening - Nettles Drive to Oyster Point Road</t>
  </si>
  <si>
    <t>Harpersville Rd/Saunders Rd. Widening Rt. 17 to City Line</t>
  </si>
  <si>
    <t>I-81 Northbound Auxiliary Lane between Exit 140 and 141</t>
  </si>
  <si>
    <t>Campbell Road Reconstruction</t>
  </si>
  <si>
    <t>Jefferson Avenue at Yorktown Road Intersection Improvements</t>
  </si>
  <si>
    <t>Pedestrian Improvements - Warwick Blvd to Bland Blvd South</t>
  </si>
  <si>
    <t>Fairfax City</t>
  </si>
  <si>
    <t>George Snyder Trail</t>
  </si>
  <si>
    <t>I-81 Southbound Auxiliary Lane between Exit 141 and 140</t>
  </si>
  <si>
    <t>220 Expressway Acceleration Lane Improvement</t>
  </si>
  <si>
    <t>Giles County</t>
  </si>
  <si>
    <t>RTE 100 ENHANCEMENT</t>
  </si>
  <si>
    <t>Henry County</t>
  </si>
  <si>
    <t>Virginia Avenue (US220 Bus) Pedestrian Safety Accommodation</t>
  </si>
  <si>
    <t>Intersection Rte 609 and Rte 683 Safety Improvements</t>
  </si>
  <si>
    <t>Lynchburg</t>
  </si>
  <si>
    <t>Charlotte County</t>
  </si>
  <si>
    <t>Route 15 &amp; 360 Roundabout</t>
  </si>
  <si>
    <t>4 Lane Widening (Divided) Rt. 3 East At Rt. 301 Intersection</t>
  </si>
  <si>
    <t>Hampton Roads Transportation Planning Organization</t>
  </si>
  <si>
    <t>I-64 Southside Widening and High Rise Bridge - Phase 1</t>
  </si>
  <si>
    <t>Henrico County</t>
  </si>
  <si>
    <t>Magellan Parkway Extension Project - Original Application</t>
  </si>
  <si>
    <t>Amelia County</t>
  </si>
  <si>
    <t>Route 38 &amp; 614 Sidewalk and Roundabout Project</t>
  </si>
  <si>
    <t>Chesapeake City</t>
  </si>
  <si>
    <t>Freeman Avenue/Norfolk Portsmouth Beltline Overpass</t>
  </si>
  <si>
    <t>Roanoke Valley-Alleghany Regional Commission</t>
  </si>
  <si>
    <t>I-81 Southbound Safety Improvements MM167.4 to MM169.5</t>
  </si>
  <si>
    <t>Norfolk City</t>
  </si>
  <si>
    <t>I-264 W Off-ramp at Ballentine Boulevard</t>
  </si>
  <si>
    <t>Brambleton Avenue/Tidewater Drive Intersection Improvements</t>
  </si>
  <si>
    <t>Hanover County</t>
  </si>
  <si>
    <t>U.S. Route 360/Lee Davis Rd Intersection (UPC 13551)</t>
  </si>
  <si>
    <t>Brambleton Avenue/Park Avenue Intersection Improvements</t>
  </si>
  <si>
    <t>Chesterfield County</t>
  </si>
  <si>
    <t>Meadowville Technology Parkway at I-295 Widening</t>
  </si>
  <si>
    <t>Rt. 360 (Woodlake to Otterdale) Widening</t>
  </si>
  <si>
    <t>Centralia at Old Wrexham and Holly Trace Left Turn Lanes</t>
  </si>
  <si>
    <t>Route 1 (Marina Dr. to Merriewood Rd.) Sidewalk</t>
  </si>
  <si>
    <t>Charlottesville City</t>
  </si>
  <si>
    <t>West Main Street Streetscape</t>
  </si>
  <si>
    <t>Barracks Road at Emmet Street Intersection Improvements</t>
  </si>
  <si>
    <t>Shoulders Hill Road Widening</t>
  </si>
  <si>
    <t>Courthouse Road Trail (Salem Church Rd to Courts Complex Rd)</t>
  </si>
  <si>
    <t>Prince Edward County</t>
  </si>
  <si>
    <t>US 460/VA 626 Intersection (Prospect)</t>
  </si>
  <si>
    <t>York County</t>
  </si>
  <si>
    <t>Route 171 Widening between Route 17 and Route 134</t>
  </si>
  <si>
    <t>Poquoson City</t>
  </si>
  <si>
    <t>Route 171 Widening - 2016</t>
  </si>
  <si>
    <t>I-64/I-264 Interchange Improvements</t>
  </si>
  <si>
    <t>Hopkins Road Sidewalk (Bonniebank Road to S. Melody Road)</t>
  </si>
  <si>
    <t>Harrowgate Road/Cougar Trail - Pedestrian Improvements</t>
  </si>
  <si>
    <t>Elkhardt Road - Roadway, Pedestrian, and Bike Improvements</t>
  </si>
  <si>
    <t>Ecoff Avenue - Road and Pedestrian Improvements</t>
  </si>
  <si>
    <t>North Enon Church Road Widening</t>
  </si>
  <si>
    <t>Nash Road Extension from Beach Road to Route 10</t>
  </si>
  <si>
    <t>McRae Road and Rockaway Road - Sidewalk</t>
  </si>
  <si>
    <t>Bristol</t>
  </si>
  <si>
    <t>Buchanan County</t>
  </si>
  <si>
    <t>Route 83 Shoulder Improvements - Segment 1</t>
  </si>
  <si>
    <t>Route 83 Shoulder Improvements - Segment 2</t>
  </si>
  <si>
    <t>Fredericksburg Area Metropolitan Planning Organization</t>
  </si>
  <si>
    <t>Rappahannock River Crossing - Northbound (I-95 CD Lanes)</t>
  </si>
  <si>
    <t>BBC Ph 2 - NB288Ramp, BBC, Brad McNeer Connector, SB288Ramp</t>
  </si>
  <si>
    <t>Staunton</t>
  </si>
  <si>
    <t>Staunton City</t>
  </si>
  <si>
    <t>Richmond Avenue Road Diet and Roundabout</t>
  </si>
  <si>
    <t>George Washington Regional Commission</t>
  </si>
  <si>
    <t>Rail Transit</t>
  </si>
  <si>
    <t>107714: Improve Brooke and Leeland VRE Sta, Const PS VRE Sta</t>
  </si>
  <si>
    <t>BBC Ph 1 - Bailey Bridge Connector, Brad McNeer Connector</t>
  </si>
  <si>
    <t>US 460 at Garden Creek Rd Safety Improvements</t>
  </si>
  <si>
    <t>Cold Harbor (Rt 156) and Catlin Rd (Rt. 1440) Left-Turn Lane</t>
  </si>
  <si>
    <t>Essex County</t>
  </si>
  <si>
    <t>TDM</t>
  </si>
  <si>
    <t>Loretto Park &amp; Ride Improvements</t>
  </si>
  <si>
    <t>Multi-Use Paths - Routes 17/698/1036</t>
  </si>
  <si>
    <t>Richmond Avenue-Statler Boulevard Intersection Improvements</t>
  </si>
  <si>
    <t>Staunton Crossing Street Extension</t>
  </si>
  <si>
    <t>Seaboard Coastline Trail</t>
  </si>
  <si>
    <t>Richmond Highway Widening (Mt Vernon Hwy to Napper Rd)</t>
  </si>
  <si>
    <t>Seven Corners Ring Road (Phase 1A Segment 1A)</t>
  </si>
  <si>
    <t>Frontier Drive Extension</t>
  </si>
  <si>
    <t>Soapstone Connector/Dulles Toll Road Overpass</t>
  </si>
  <si>
    <t>Route 29 Widening (Union Mill Road to Buckley's Gate Drive)</t>
  </si>
  <si>
    <t>Loudoun County</t>
  </si>
  <si>
    <t>Arcola Boulevard (Route 50 to Route 606)</t>
  </si>
  <si>
    <t>Northstar Boulevard (Braddock Road to Shreveport Drive)</t>
  </si>
  <si>
    <t>Crosstrail Boulevard (Kincaid Blvd to Russell Branch Pkwy)</t>
  </si>
  <si>
    <t>Dulles West Boulevard(Loudoun County Pkwy to Northstar Blvd)</t>
  </si>
  <si>
    <t>Evergreen Mills Road (Northstar Blvd to Loudoun County Pkwy)</t>
  </si>
  <si>
    <t>North Suffolk Connector</t>
  </si>
  <si>
    <t>Galax City</t>
  </si>
  <si>
    <t>E. Stuart Drive Sidewalk Project</t>
  </si>
  <si>
    <t>US 460 Interchange</t>
  </si>
  <si>
    <t>Halifax County</t>
  </si>
  <si>
    <t>US 501/Route 628 Intersection</t>
  </si>
  <si>
    <t>Spotsylvania County</t>
  </si>
  <si>
    <t>Route 208 and Breckenridge Drive Intersection Improvements</t>
  </si>
  <si>
    <t>Route 208 and Hood Drive Intersection Improvement</t>
  </si>
  <si>
    <t>Lafayette Blvd and Harrison Road</t>
  </si>
  <si>
    <t>US 58/Route 751 Intersection</t>
  </si>
  <si>
    <t>Widening of Smith Station Road at Courthouse Road</t>
  </si>
  <si>
    <t>I-95 Exit 126, Route 1 Southbound onto Southpoint Parkway</t>
  </si>
  <si>
    <t>Bridge over I95 and Widening of Harrison Rd - Salem Chuch Rd</t>
  </si>
  <si>
    <t>Wise Town</t>
  </si>
  <si>
    <t>US Route 23 Business (Norton Road) Reconstruction  - Phase 2</t>
  </si>
  <si>
    <t>Prince George County</t>
  </si>
  <si>
    <t>Rt.106 &amp; Rt. 630 Intersection Safety Project (CH &amp; BH Roads)</t>
  </si>
  <si>
    <t>Gloucester County</t>
  </si>
  <si>
    <t>Pedestrian Improvements on Rte 1208 - Greate Road</t>
  </si>
  <si>
    <t>Route 751 Improvements</t>
  </si>
  <si>
    <t>Pulaski County</t>
  </si>
  <si>
    <t>Route 11 Traffic Improvements Project - Pulaski County</t>
  </si>
  <si>
    <t>Harrisonburg City</t>
  </si>
  <si>
    <t>Mt. Clinton Pike Road Improvements</t>
  </si>
  <si>
    <t>Erickson Avenue Phase 4</t>
  </si>
  <si>
    <t>Louisa County</t>
  </si>
  <si>
    <t>Route 15-33 Intersection Improvements</t>
  </si>
  <si>
    <t>Route 15-22 Intersection Improvements</t>
  </si>
  <si>
    <t>Route 208-522 Intersection Improvements</t>
  </si>
  <si>
    <t>I-95/I-64 Overlap: Emergency Pull-Offs</t>
  </si>
  <si>
    <t>Rte. 288 ITS Improvements - Phase 1 (Goochland and Powhatan)</t>
  </si>
  <si>
    <t>SB Rte. 288 to WB US 360 Off-Ramp, US 360 PNR Lot</t>
  </si>
  <si>
    <t>Elbow Road Phase II Roadway Improvements</t>
  </si>
  <si>
    <t>Greene County</t>
  </si>
  <si>
    <t>Route 670 Connector Road</t>
  </si>
  <si>
    <t>Culpeper County</t>
  </si>
  <si>
    <t>Rt. 15/29 Business Widening Including Pedestrian/Bike Access</t>
  </si>
  <si>
    <t>Vinton Town</t>
  </si>
  <si>
    <t>Walnut Avenue Improvement Project</t>
  </si>
  <si>
    <t>Kings Highway Bridge Project</t>
  </si>
  <si>
    <t>Williamsburg Area Transit Authority (WATA)</t>
  </si>
  <si>
    <t>Bus Expansion &amp; Three Expansion Bus Shelters</t>
  </si>
  <si>
    <t>Herndon Town</t>
  </si>
  <si>
    <t>East Elden Street Widening and Improvements</t>
  </si>
  <si>
    <t>Virginia Beach City</t>
  </si>
  <si>
    <t>Indian River Road Phase VII-B</t>
  </si>
  <si>
    <t>Stafford County</t>
  </si>
  <si>
    <t>1.	Stafford - Route 1/Enon Road Intersection and Roadway IMP</t>
  </si>
  <si>
    <t>Bedford County</t>
  </si>
  <si>
    <t>Patriot Place Roundabout</t>
  </si>
  <si>
    <t>Vienna Town</t>
  </si>
  <si>
    <t>Route 123 &amp; 243 Traffic Signal Upgrades</t>
  </si>
  <si>
    <t>George Washington Highway Widening</t>
  </si>
  <si>
    <t>2.	Stafford - Rt.1/Eskimo Hill Rd/American Legion Rd INT IMP</t>
  </si>
  <si>
    <t>Cleveland Street Phase IV</t>
  </si>
  <si>
    <t>3.	Stafford - Butler Road Widening</t>
  </si>
  <si>
    <t>4.	Stafford - Decatur Road Reconstruction</t>
  </si>
  <si>
    <t>Farmwell Road (Smith Switch Rd to Ashburn Rd)</t>
  </si>
  <si>
    <t>Great Bridge Blvd Right Turn Lane</t>
  </si>
  <si>
    <t>Lockridge Road (Old Ox Rd to Prentice Dr)</t>
  </si>
  <si>
    <t>Right turn lane northbound Route 811 at Route 622.</t>
  </si>
  <si>
    <t>Westmoreland County</t>
  </si>
  <si>
    <t>Construct Passing Lanes on Route 3 near Lerty</t>
  </si>
  <si>
    <t>Pacific Boulevard (Route 28 to Old Ox Road)</t>
  </si>
  <si>
    <t>Alexandria City</t>
  </si>
  <si>
    <t>West End Transitway - Southern Towers Transit Facilities</t>
  </si>
  <si>
    <t>Prentice Drive Extension (Shellhorn Road to Lockridge Road)</t>
  </si>
  <si>
    <t>Route 171 Widening between Route 134 and Big Bethel Road</t>
  </si>
  <si>
    <t>Route 7/ Route 690 Interchange</t>
  </si>
  <si>
    <t>Route 7/ Route 287 Interchange</t>
  </si>
  <si>
    <t>DASH Bus Service and Facility Expansion</t>
  </si>
  <si>
    <t>Route 9/Route 287 Roundabout</t>
  </si>
  <si>
    <t>Shellhorn Rd/Sterling Blvd(LoudounCountyPkwy to Randolph Dr)</t>
  </si>
  <si>
    <t>Waxpool Rd/Loudoun County Pkwy Intersection Improvements</t>
  </si>
  <si>
    <t>Westwind Drive (Loudoun County Parkway to Route 606)</t>
  </si>
  <si>
    <t>Loudoun Park and Ride</t>
  </si>
  <si>
    <t>Route 171 Widening between Route 600 and Poquoson city line</t>
  </si>
  <si>
    <t>Roanoke City</t>
  </si>
  <si>
    <t>Valley View Boulevard Extension</t>
  </si>
  <si>
    <t>Route 17 Widening between Route 630 and Route 173</t>
  </si>
  <si>
    <t>Rt. 229 &amp; Rt. 640 Intersection Improvements</t>
  </si>
  <si>
    <t>Historic Hillsboro’s Main Street: Gateway to Rural Loudoun</t>
  </si>
  <si>
    <t>Atlantic Boulevard Pedestrian Improvements</t>
  </si>
  <si>
    <t>Loudoun County Parkway (Shellhorn Road to US Route 50)</t>
  </si>
  <si>
    <t>Roanoke County</t>
  </si>
  <si>
    <t>McVitty Road and Old Cave Spring Road Improvements</t>
  </si>
  <si>
    <t>Route 419 and Route 221 Adaptive Traffic Control</t>
  </si>
  <si>
    <t>Acquisition of Transit Buses</t>
  </si>
  <si>
    <t>Rockbridge County</t>
  </si>
  <si>
    <t>Raphine Exit 205/Raphine Road (Route 606)</t>
  </si>
  <si>
    <t>Route 17 - Crittenden Road Intersection Realignment</t>
  </si>
  <si>
    <t>Lexington City</t>
  </si>
  <si>
    <t>Lexington North Main Street Complete Streets Entry Corridor</t>
  </si>
  <si>
    <t>VA 286 - Popes Head Road Interchange</t>
  </si>
  <si>
    <t>Deer Run Sidewalk</t>
  </si>
  <si>
    <t>Laskin Road Phase I-A</t>
  </si>
  <si>
    <t>Blackstone Town</t>
  </si>
  <si>
    <t>South Main Street- 10th to Fair Street</t>
  </si>
  <si>
    <t>Altavista Town</t>
  </si>
  <si>
    <t>Altavista Elementary School Transportation Improvements</t>
  </si>
  <si>
    <t>Lynch Mill / Clarion Road Intersection Improvements</t>
  </si>
  <si>
    <t>Chesterfield Avenue Reconstruction</t>
  </si>
  <si>
    <t>Rt. 663/Stevensburg Rd. Shoulder &amp; Safety Improvements</t>
  </si>
  <si>
    <t>Warrenton Town</t>
  </si>
  <si>
    <t>Broadview Avenue Access Management Improvements</t>
  </si>
  <si>
    <t>Augusta County</t>
  </si>
  <si>
    <t>Interstate 81 Exit 235 Access Improvements</t>
  </si>
  <si>
    <t>Weyers Cave Road (Rt. 256) Widening Project</t>
  </si>
  <si>
    <t>Waynesboro City</t>
  </si>
  <si>
    <t>Lew Dewitt - Rosser Connector</t>
  </si>
  <si>
    <t>Wilson Complex Roundabout</t>
  </si>
  <si>
    <t>Mill Place Parkway Improvements</t>
  </si>
  <si>
    <t>Backlick Run Trail Phase I</t>
  </si>
  <si>
    <t>Van Dorn Metro Multimodal Bridge</t>
  </si>
  <si>
    <t>Traffic Adaptive Signal Control Fiber Optic</t>
  </si>
  <si>
    <t>Campbell County</t>
  </si>
  <si>
    <t>Route 622, Lynbrook Road</t>
  </si>
  <si>
    <t>Bailey Bridge Rd (Sunday Silence-Spring  Run) Realignment</t>
  </si>
  <si>
    <t>Route 501 Passing Lanes</t>
  </si>
  <si>
    <t>Hicks Road (Mt. Gilead-Cardiff Lane) Reconstruction</t>
  </si>
  <si>
    <t>Botetourt County</t>
  </si>
  <si>
    <t>Fincastle Bypass</t>
  </si>
  <si>
    <t>Robious Road (James River Rd. to county line) Widening</t>
  </si>
  <si>
    <t>Woolridge &amp; Otterdale Widening</t>
  </si>
  <si>
    <t>Otterdale Rd (Rt 360 to north of Foxcreek Crossing) Widening</t>
  </si>
  <si>
    <t>Exit 150 Park and Ride</t>
  </si>
  <si>
    <t>Prince William County</t>
  </si>
  <si>
    <t>Route 15 Improvement with Railroad Overpass</t>
  </si>
  <si>
    <t>Route 234 At Balls Ford Intrchng and Rel/Widen Balls Ford Rd</t>
  </si>
  <si>
    <t>Park and Ride Lot - US 360 at Chital Drive</t>
  </si>
  <si>
    <t>Neabsco Mills Road Widening</t>
  </si>
  <si>
    <t>Route 234 Bypass at Dumfries/PWP/Brentsville Rd Interchange</t>
  </si>
  <si>
    <t>Staunton-Augusta-Waynesboro Metropolitan Planning Organization</t>
  </si>
  <si>
    <t>Waynesboro Towne Center Park &amp; Ride</t>
  </si>
  <si>
    <t>Route 1 &amp; 123 Interchange</t>
  </si>
  <si>
    <t>Route 1/Jeff Davis Widening from Cardinal/Neabsco to Rte 234</t>
  </si>
  <si>
    <t>Widen Telegraph Road from Minnieville to Prince William Pkwy</t>
  </si>
  <si>
    <t>Greater Roanoke Transit Company</t>
  </si>
  <si>
    <t>Smart Way Vehicle Expansion Project</t>
  </si>
  <si>
    <t>University Boulevard Extension</t>
  </si>
  <si>
    <t>Van Buren, New Road &amp; Bridge</t>
  </si>
  <si>
    <t>Balls Ford Road Widening - Groveton Road to Route 234 Bus.</t>
  </si>
  <si>
    <t>Valley Metro's Route 91/92 Vehicle Expansion Project</t>
  </si>
  <si>
    <t>Wellington Road Widening from Devlin Road to Rt. 234 bypass</t>
  </si>
  <si>
    <t>I-95 Auxiliary Lanes (nb &amp; sb) between Rte. 288 and Rte. 10</t>
  </si>
  <si>
    <t>Arch Road Roundabout</t>
  </si>
  <si>
    <t>Roanoke River Greenway - Explore Park to Rutrough Road</t>
  </si>
  <si>
    <t>Plantation Road Bicycle, Pedestrian and Streetscape Phase II</t>
  </si>
  <si>
    <t>West Main Street Sidewalk</t>
  </si>
  <si>
    <t>I-95/Willis Road Interchange Improvement - Roundabout</t>
  </si>
  <si>
    <t>Winterpock Rd (Rt 360-0.25 mi S of Royal Birkdale) Widening</t>
  </si>
  <si>
    <t>Cogbill/Hopkins/Chippenham - Park and Ride Lot</t>
  </si>
  <si>
    <t>Richmond-Henrico Turnpike Improvements</t>
  </si>
  <si>
    <t>Broad Street Pedestrian and Transit Stop Improvements</t>
  </si>
  <si>
    <t>I-95/10 Interchange - Signalize Ramps, Aux.Lanes,PNR Exit 58</t>
  </si>
  <si>
    <t>Parham Road Pedestrian and Transit Stop Improvements</t>
  </si>
  <si>
    <t>I-81 Exit 247 Bridge and Interchange Improvements</t>
  </si>
  <si>
    <t>I-81 Exit 247 Interchange Improvements</t>
  </si>
  <si>
    <t>Rocky Mount Town</t>
  </si>
  <si>
    <t>Intersection Realignment/Improvement: US 220 Business/SR 40</t>
  </si>
  <si>
    <t>Falls Church City</t>
  </si>
  <si>
    <t>Broad Street Multimodal Improvements</t>
  </si>
  <si>
    <t>Park Avenue Multimodal Improvements</t>
  </si>
  <si>
    <t>Fluvanna County</t>
  </si>
  <si>
    <t>Route 600/618 Intersection Improvements</t>
  </si>
  <si>
    <t>Valley Metro's Maintenance Expansion Facility Project</t>
  </si>
  <si>
    <t>Franklin County</t>
  </si>
  <si>
    <t>Safety Improvements to Route 670 and Route 834</t>
  </si>
  <si>
    <t>Wythe County</t>
  </si>
  <si>
    <t>Progress Park Connector Road</t>
  </si>
  <si>
    <t>Salem City</t>
  </si>
  <si>
    <t>Downtown Salem Intersection and Streetscape Improvements</t>
  </si>
  <si>
    <t>UPC 106710 - East Main Street Route 460 Phase II</t>
  </si>
  <si>
    <t>Mason Creek Greenway Phase 3 - 419 Multimodal Improvements</t>
  </si>
  <si>
    <t>Danville Metropolitan Planning Organization</t>
  </si>
  <si>
    <t>Mt. Cross Rd./Whitmell School Rd. Intersection Improvements</t>
  </si>
  <si>
    <t>Caroline County</t>
  </si>
  <si>
    <t>Chilesburg-Route 738/639 Intersection Safety Improvements</t>
  </si>
  <si>
    <t>Page County</t>
  </si>
  <si>
    <t>Hwy 340 Improvement - Left Turn Lane</t>
  </si>
  <si>
    <t>Mount Cross Road/Mill Creek Road Safety Improvements</t>
  </si>
  <si>
    <t>Orange County</t>
  </si>
  <si>
    <t>Route 601 Low-Speed Curve Realignment #1</t>
  </si>
  <si>
    <t>Route 601 Low-Speed Curve Realignment #2</t>
  </si>
  <si>
    <t>Nelson County</t>
  </si>
  <si>
    <t>Route 29 Access Management</t>
  </si>
  <si>
    <t>Route 6/151 Intersection</t>
  </si>
  <si>
    <t>Williamsburg City</t>
  </si>
  <si>
    <t>Ironbound Road Phase 2</t>
  </si>
  <si>
    <t>Ironbound Road Phase 3</t>
  </si>
  <si>
    <t>Capitol Landing Road at Bypass Road Intersection</t>
  </si>
  <si>
    <t>New Commuter Parking Lot for Route 3 East (Stafford)</t>
  </si>
  <si>
    <t>Danville City</t>
  </si>
  <si>
    <t>Kentuck Road Improvements</t>
  </si>
  <si>
    <t>Arnett Boulevard Improvements</t>
  </si>
  <si>
    <t>Ashland Town</t>
  </si>
  <si>
    <t>RTE 1 ARBOR OAK TO ASHCAKE</t>
  </si>
  <si>
    <t>Rockingham County</t>
  </si>
  <si>
    <t>VA 259 Mayland Road</t>
  </si>
  <si>
    <t>Route 208 Safety Improvements East of route 652</t>
  </si>
  <si>
    <t>Route 208 Upgrade UPC104110</t>
  </si>
  <si>
    <t>Rt. 704 Realignment</t>
  </si>
  <si>
    <t>Improve Intersection of Frost w/Broadview-W.Shirley Avenues</t>
  </si>
  <si>
    <t>Twin Lake-Kensington Bike/Ped Connector</t>
  </si>
  <si>
    <t>Charlottesville-Albemarle Metropolitan Planning Organization</t>
  </si>
  <si>
    <t>Free Bridge Congestion Relief</t>
  </si>
  <si>
    <t>Exit 124 (Interstate 64)</t>
  </si>
  <si>
    <t>Interstate 64 - Exit 118</t>
  </si>
  <si>
    <t>Accomack County</t>
  </si>
  <si>
    <t>Route 602 Lee Street/Cemetery Road- Accomack County</t>
  </si>
  <si>
    <t>VA 613/ VA 262 Diamond Interchange</t>
  </si>
  <si>
    <t>Albemarle County</t>
  </si>
  <si>
    <t>Lewis &amp; Clarke Dr Extension to Innovation Dr/Airport Rd</t>
  </si>
  <si>
    <t>Route 13, Route 2702 &amp; Route 695 Temperanceville/Saxis Road</t>
  </si>
  <si>
    <t>Blacksburg Town</t>
  </si>
  <si>
    <t>Expansion Bus Purchase (2 60’ Articulated)</t>
  </si>
  <si>
    <t>Route 13 Industrial Park Traffic Light</t>
  </si>
  <si>
    <t>Bus Stop Shelters and Improvements</t>
  </si>
  <si>
    <t>Rt. 682 Friedens Church Road Intersection Realignment</t>
  </si>
  <si>
    <t>Exit 118 WB I64/NB Route29</t>
  </si>
  <si>
    <t>Route 13 &amp; Route 175 Chincoteague Road</t>
  </si>
  <si>
    <t>New Kent County</t>
  </si>
  <si>
    <t>Route 106 at I-64 Overpass and Intersection Improvements</t>
  </si>
  <si>
    <t>Aylor Grubbs Improvement Project</t>
  </si>
  <si>
    <t>Route 20/649 Intersection Improvements</t>
  </si>
  <si>
    <t>Route 151/US 250 Intersection Improvements</t>
  </si>
  <si>
    <t>Route 240/US 250 Intersection Improvements</t>
  </si>
  <si>
    <t>US 250/Radford Lane Roundabout</t>
  </si>
  <si>
    <t>Carroll County</t>
  </si>
  <si>
    <t>Interstate 77, Exit 1 and Route 620 Improvements</t>
  </si>
  <si>
    <t>Rio Mills Rd/Berkmar Dr Extended Connection</t>
  </si>
  <si>
    <t>Win-Fred Metropolitan Planning Organization</t>
  </si>
  <si>
    <t>Valley Pike/Shawnee Drive Intersection Improvements</t>
  </si>
  <si>
    <t>Franklin Rd Sidewalk Improvements from 3100 block to Rt. 220</t>
  </si>
  <si>
    <t>Route 614 Reconstruction - Hickory Fork Road</t>
  </si>
  <si>
    <t>George Washington Memorial Highway - Route 17 Widening</t>
  </si>
  <si>
    <t>Tazewell County</t>
  </si>
  <si>
    <t>US 460 at US 19 Claypool Hill Intersection Improvements</t>
  </si>
  <si>
    <t>Northern Virginia Transportation Commission</t>
  </si>
  <si>
    <t>VRE Fredericksburg Line Capacity Expansion</t>
  </si>
  <si>
    <t>Arlington County</t>
  </si>
  <si>
    <t>Columbia Pike Smart Corridor</t>
  </si>
  <si>
    <t>Rosslyn-Ballston corridor multimodal connections</t>
  </si>
  <si>
    <t>Farmville Town</t>
  </si>
  <si>
    <t>South Main/Milnwood Road Intersection Safety Improvements</t>
  </si>
  <si>
    <t>Northampton County</t>
  </si>
  <si>
    <t>Cemetery Road - Northampton County</t>
  </si>
  <si>
    <t>Stone Road - Northampton County</t>
  </si>
  <si>
    <t>Eyrehall Drive - Northampton County</t>
  </si>
  <si>
    <t>13th Street/ Hollins Road Improvements</t>
  </si>
  <si>
    <t>Hollins Road and Orange Avenue Intersection Improvements</t>
  </si>
  <si>
    <t>Southway Regional Business Park Project</t>
  </si>
  <si>
    <t>Christiansburg Town</t>
  </si>
  <si>
    <t>N. Franklin Street - Peppers Ferry Road Connector Route</t>
  </si>
  <si>
    <t>Patrick County</t>
  </si>
  <si>
    <t>Squirrel Spur</t>
  </si>
  <si>
    <t>Warren County</t>
  </si>
  <si>
    <t>Rte. 55 East/John Marshall Highway</t>
  </si>
  <si>
    <t>Winchester City</t>
  </si>
  <si>
    <t>Green Circle Trail - Final Phases</t>
  </si>
  <si>
    <t>Dumfries Town</t>
  </si>
  <si>
    <t>Route 1 (Fraley Boulevard) Widening</t>
  </si>
  <si>
    <t>Frederick County</t>
  </si>
  <si>
    <t>Route 37 Extension I-81 Exit 310 to Route 522</t>
  </si>
  <si>
    <t>Powhatan County</t>
  </si>
  <si>
    <t>Rt. 711 &amp; Rt. 607 Intersection Improvements</t>
  </si>
  <si>
    <t>Granby Street Bike Lanes</t>
  </si>
  <si>
    <t>Bluefield Town</t>
  </si>
  <si>
    <t>State Route 746 Extension to College Avenue</t>
  </si>
  <si>
    <t>Route 171 (Victory Boulevard) Widening:  Poquoson Segment</t>
  </si>
  <si>
    <t>Pedestrian/Streetscape Improvements on Rte 17B -Main St</t>
  </si>
  <si>
    <t>Papermill Road Turn Lane</t>
  </si>
  <si>
    <t>Rte. 658/Rockland Rd. NS Railway Bridge</t>
  </si>
  <si>
    <t>Bessie Lane Realignment and Reconstruction</t>
  </si>
  <si>
    <t>Amherst County</t>
  </si>
  <si>
    <t>Route 29/151 Safety Improvement</t>
  </si>
  <si>
    <t>Powhite Parkway Extension (Watermill Pkwy. to Woolridge Rd.)</t>
  </si>
  <si>
    <t>Dinwiddie County</t>
  </si>
  <si>
    <t>Route 1 &amp; Courthouse Rd. (Rt. 627) Intersection Realignment</t>
  </si>
  <si>
    <t>Radford City</t>
  </si>
  <si>
    <t>Tyler Avenue (Rt. 177) - East Main St. (Rt. 11)  Connector</t>
  </si>
  <si>
    <t>James City County</t>
  </si>
  <si>
    <t>Skiffes Creek Connector</t>
  </si>
  <si>
    <t>Museum of the Shenandoah Valley Trails</t>
  </si>
  <si>
    <t>Middle Road Improvements Project</t>
  </si>
  <si>
    <t>New River Valley Metropolitan Planning Organization</t>
  </si>
  <si>
    <t>I-81/Route 8 (Exit 114) Interchange Reconstruction</t>
  </si>
  <si>
    <t>Hopewell City</t>
  </si>
  <si>
    <t>Cedar Level Road Southern Segment</t>
  </si>
  <si>
    <t>Buckingham County</t>
  </si>
  <si>
    <t>Rt.15 Southbound at Rt. 617 (Gravel Hill Rd.)</t>
  </si>
  <si>
    <t>N. Franklin Street - Depot Street Intersection Upgrade</t>
  </si>
  <si>
    <t>Route 11 North Widening</t>
  </si>
  <si>
    <t>Tri-Cities Area Metropolitan Planning Organization</t>
  </si>
  <si>
    <t>I-95 and South Crater Road - MPO HB2 Priority 2</t>
  </si>
  <si>
    <t>Exit 317 and Redbud Road</t>
  </si>
  <si>
    <t>Intersection of Senseny Road and Crestleigh Drive</t>
  </si>
  <si>
    <t>Colonial Heights City</t>
  </si>
  <si>
    <t>Boulevard Modernization Project</t>
  </si>
  <si>
    <t>Route 37 and Warrior Drive</t>
  </si>
  <si>
    <t>Route 22/208 Safety Improvements</t>
  </si>
  <si>
    <t>Route 277 widening and access management</t>
  </si>
  <si>
    <t>Courthouse Road Improvements</t>
  </si>
  <si>
    <t>Intersection of Route 277 and Warrior Drive</t>
  </si>
  <si>
    <t>Route 29 Median Barrier Replacement</t>
  </si>
  <si>
    <t>Lynchburg City</t>
  </si>
  <si>
    <t>RTE 221 - INTERSECTION IMPROVEMENTS.</t>
  </si>
  <si>
    <t>I-95 NB to I-85 SB Flyover Ramp - Tri-Cities MPO Priority 3</t>
  </si>
  <si>
    <t>I-85 NB to I-95 SB - Tri-Cities MPO HB2 Priority 1</t>
  </si>
  <si>
    <t>Surry County</t>
  </si>
  <si>
    <t>Intersection of Colonial Trail East and Route 617</t>
  </si>
  <si>
    <t>Route 522 / Route 20 Roundabout</t>
  </si>
  <si>
    <t>Southside Planning District Commission</t>
  </si>
  <si>
    <t>Town of Halifax</t>
  </si>
  <si>
    <t>Appomattox County</t>
  </si>
  <si>
    <t>Old Courthouse Road Improvement Project</t>
  </si>
  <si>
    <t>Hampton Boulevard and Terminal Boulevard Grade Separation</t>
  </si>
  <si>
    <t>Pittsylvania County</t>
  </si>
  <si>
    <t>Route 40 and McBride Lane Intersection Improvements</t>
  </si>
  <si>
    <t>Berry Hill Road Improvements</t>
  </si>
  <si>
    <t>Extension of the Smart Road to I 81</t>
  </si>
  <si>
    <t>Hampton City</t>
  </si>
  <si>
    <t>Coliseum Drive Extension Phase B</t>
  </si>
  <si>
    <t>Sulphur Springs Road Intersection Improvements</t>
  </si>
  <si>
    <t>SB Rt. 288 to WB US 360 WB Off-Ramp, US 360 PNR Lot</t>
  </si>
  <si>
    <t>Greensville County</t>
  </si>
  <si>
    <t>301 South Median Crossover Project</t>
  </si>
  <si>
    <t>Pedestrian Improvements on Route 38 &amp; 614</t>
  </si>
  <si>
    <t>301 N Median Crossover Project</t>
  </si>
  <si>
    <t>Luray Town</t>
  </si>
  <si>
    <t>West Main Street Intersection Improvements</t>
  </si>
  <si>
    <t>Montgomery County</t>
  </si>
  <si>
    <t>Prices Fork/ Peppers Ferry Intersection</t>
  </si>
  <si>
    <t>Power Plant Pkwy Sidewalks</t>
  </si>
  <si>
    <t>I-64 Widening (Exit 205 Bottoms Bridge to Exit 211 Rte. 106)</t>
  </si>
  <si>
    <t>Meeting St Extended</t>
  </si>
  <si>
    <t>Construct Summit School Road From Existing to Telegraph Road</t>
  </si>
  <si>
    <t>Parkway Drive Extension to S. Franklin Street</t>
  </si>
  <si>
    <t>Rogues Road Sections 1-4</t>
  </si>
  <si>
    <t>GRTC's Automatic Vehicle Locator/Real-Time Project</t>
  </si>
  <si>
    <t>Wytheville Town</t>
  </si>
  <si>
    <t>I77 Exit 41 Interchange Modifications</t>
  </si>
  <si>
    <t>Central Shenandoah Planning District Commission</t>
  </si>
  <si>
    <t>Interstate 81 Exit 235 Weyers Cave - Truck Climbing Lanes</t>
  </si>
  <si>
    <t>State Route 155 Shoulder Wedging and Bicycle Accommodations</t>
  </si>
  <si>
    <t>Wise County</t>
  </si>
  <si>
    <t>US58 at Tacoma Mountain Realignment</t>
  </si>
  <si>
    <t>Central High School Road</t>
  </si>
  <si>
    <t>Scott County</t>
  </si>
  <si>
    <t>Route 58 Climbing Lane (Partial)</t>
  </si>
  <si>
    <t>Route 58 Climbing Lane (Complete)</t>
  </si>
  <si>
    <t>Lee County</t>
  </si>
  <si>
    <t>Route 58 Truck Climbing Lane Phase II</t>
  </si>
  <si>
    <t>US421 Roadway Enhancements</t>
  </si>
  <si>
    <t>US421 Intersection Improvements</t>
  </si>
  <si>
    <t>Abingdon Town</t>
  </si>
  <si>
    <t>French Moore Jr. Boulevard Extension</t>
  </si>
  <si>
    <t>Widen US 11 between Hillman Hwy and Empire Dr</t>
  </si>
  <si>
    <t>Bristol City</t>
  </si>
  <si>
    <t>US 11 Widening Phase 3 Alexis to Old Airport Road</t>
  </si>
  <si>
    <t>Neabsco Mills Road Widening w/ Potomac Town Center Garage</t>
  </si>
  <si>
    <t>Cumberland Plateau Planning District Commission</t>
  </si>
  <si>
    <t>Coalfields Expressway (Rte 121) - Doe Branch</t>
  </si>
  <si>
    <t>Bland County</t>
  </si>
  <si>
    <t>US Route 52 Intersection Safety Enhancements</t>
  </si>
  <si>
    <t>I-81 Exit 315 Northbound Deceleration Lane Extension</t>
  </si>
  <si>
    <t>South Boston Town</t>
  </si>
  <si>
    <t>Hamiltion Blvd. Corridor Improvements</t>
  </si>
  <si>
    <t>Richmond-Henrico Turnpike Improvements - Northern Segment</t>
  </si>
  <si>
    <t>Richmond-Henrico Turnpike Improvements - Southern Segment</t>
  </si>
  <si>
    <t>Magellan Parkway Extension Project - Alternate Application</t>
  </si>
  <si>
    <t>Coalfields Expressway Rte 121/460 Poplar Creek Phase B</t>
  </si>
  <si>
    <t>Leesburg Town</t>
  </si>
  <si>
    <t>Rte 15 Leesburg Bypass Interchange with Edwards Ferry Road</t>
  </si>
  <si>
    <t>Intersection Improvements to US 11 at Old Airport Road</t>
  </si>
  <si>
    <t>I-81 Exit 313 Interchange Improvement</t>
  </si>
  <si>
    <t>Floyd County</t>
  </si>
  <si>
    <t>Route 653 Shawsville Pike Safety Improvement</t>
  </si>
  <si>
    <t>Hillsboro's Historic Main Street—Traffic Calming &amp; Sidewalks</t>
  </si>
  <si>
    <t>US 11 at US 19 Intersection Improvements</t>
  </si>
  <si>
    <t>Washington County</t>
  </si>
  <si>
    <t>US 58 ALT/US 19 Access Management Improvements</t>
  </si>
  <si>
    <t>Widen US 11 between Highlands Shopping Center to BVU</t>
  </si>
  <si>
    <t>Tazewell Town</t>
  </si>
  <si>
    <t>Market St and East Riverside Dr Intersection Improvements</t>
  </si>
  <si>
    <t>Northern Shenandoah Valley Regional Commission</t>
  </si>
  <si>
    <t>I-81 Exit 300 Southbound Acceleration Lane Extension</t>
  </si>
  <si>
    <t>Smyth County</t>
  </si>
  <si>
    <t>I-81 Exit 35 (State Route 107) Interchange Modifications</t>
  </si>
  <si>
    <t>US 11 at Railroad Drive Intersection Improvements</t>
  </si>
  <si>
    <t>US 11 at SR 107 Intersection Improvements (No Radius)</t>
  </si>
  <si>
    <t>US 11 at SR 107 Intersection Improvements (with Radius)</t>
  </si>
  <si>
    <t>Widen US 11 between Exit 13 to Abingdon Town Limits</t>
  </si>
  <si>
    <t>I-81 Exit 296 Accel/Decel Lane Extensions</t>
  </si>
  <si>
    <t>South Hill Town</t>
  </si>
  <si>
    <t>Raleigh Avenue Extension</t>
  </si>
  <si>
    <t>Isle of Wight County</t>
  </si>
  <si>
    <t>US 258/Main Street at Route 10 Intersection Improvements</t>
  </si>
  <si>
    <t>Nike Park Road at Titus Creek Drive Intersection Improvement</t>
  </si>
  <si>
    <t>Russell County</t>
  </si>
  <si>
    <t>Route 80 Project 1</t>
  </si>
  <si>
    <t>Cumberland County</t>
  </si>
  <si>
    <t>Columbia Road (690) and Cartersville Road (45)</t>
  </si>
  <si>
    <t>Moccasin Gap Bypass</t>
  </si>
  <si>
    <t>1A - Northstar Boulevard (U.S. 50 to Shreveport Drive)</t>
  </si>
  <si>
    <t>1B - Northstar Boulevard (Braddock Road to US 50)</t>
  </si>
  <si>
    <t>Route 60 and Route 13 Intersection Improvement</t>
  </si>
  <si>
    <t>Route 8 Widening and Pedestrian Improvements</t>
  </si>
  <si>
    <t>Innovation Highway</t>
  </si>
  <si>
    <t>Widen US 11 between US 58 to Enterprise Rd (SR 704)</t>
  </si>
  <si>
    <t>Widen US 11 between BVU to Exit 13</t>
  </si>
  <si>
    <t>Intersection Improvements at Route 460/637</t>
  </si>
  <si>
    <t>Big Stone Gap Town</t>
  </si>
  <si>
    <t>Gilley Avenue Corridor Safety Improvements</t>
  </si>
  <si>
    <t>Route 696 and Route 220 Intersection Realignment Project</t>
  </si>
  <si>
    <t>US 58 ALTbetween Shawnee Ave to 5th Street Access Management</t>
  </si>
  <si>
    <t>Route 80 Project 2</t>
  </si>
  <si>
    <t>Route 80 Project 3</t>
  </si>
  <si>
    <t>US 11/19 at SR 140 (Jonesboro Rd) Intersection Improvements</t>
  </si>
  <si>
    <t>Petersburg City</t>
  </si>
  <si>
    <t>I-85 NB to I-95 SB-Tri-Cities MPO HB2 Priority #1</t>
  </si>
  <si>
    <t>Marion Town</t>
  </si>
  <si>
    <t>US 11 at SR 16 Intersection Improvements</t>
  </si>
  <si>
    <t>I-95 and South Crater Road-MPO HB2  Priority #2</t>
  </si>
  <si>
    <t>I-95/Willis Road Interchange – Area Roadway Improvements</t>
  </si>
  <si>
    <t>CTB</t>
  </si>
  <si>
    <t>Route 460 Project Southeast Virginia</t>
  </si>
  <si>
    <t>App Id</t>
  </si>
  <si>
    <t>Improvement Type</t>
  </si>
  <si>
    <t>Title</t>
  </si>
  <si>
    <t>District</t>
  </si>
  <si>
    <t>Submitted By</t>
  </si>
  <si>
    <t>Safety</t>
  </si>
  <si>
    <t>Percentage</t>
  </si>
  <si>
    <t>Northern Virginia</t>
  </si>
  <si>
    <t>Total</t>
  </si>
  <si>
    <t>HPP</t>
  </si>
  <si>
    <t>DGP</t>
  </si>
  <si>
    <t>Step 1</t>
  </si>
  <si>
    <t># Projects</t>
  </si>
  <si>
    <t>Amount DGP</t>
  </si>
  <si>
    <t>Step 2</t>
  </si>
  <si>
    <t>Step 3</t>
  </si>
  <si>
    <t>Amount HPP</t>
  </si>
  <si>
    <t>Remaining</t>
  </si>
  <si>
    <t>Funding</t>
  </si>
  <si>
    <t xml:space="preserve">Project Benefit </t>
  </si>
  <si>
    <t>Project Total Cost</t>
  </si>
  <si>
    <t>Benefit Divided by Total Cost</t>
  </si>
  <si>
    <t>Project SMART SCALE Cost</t>
  </si>
  <si>
    <t>Benefit Divided by SMART SCALE Cost</t>
  </si>
  <si>
    <t>Draft Funding Scenario</t>
  </si>
  <si>
    <t>Fund top scoring projects within each district eligible for DGP funds using DGP funds until remaining funds are insufficient to fund the next highest scoring project.</t>
  </si>
  <si>
    <t>Fund top scoring projects within each district that would have otherwise been funded with available DGP funds, but were not because they are only eligible for HPP</t>
  </si>
  <si>
    <t>funds, using HPP funds, as long as their SMART SCALE cost does not exceed the total amount of DGP funds available to be programmed based on their rank.</t>
  </si>
  <si>
    <t>Fund projects with a benefit relative to SMART SCALE score greater than an established threshold based on the highest project benefit using HPP funds until funds</t>
  </si>
  <si>
    <t xml:space="preserve"> are insufficient to fund the next unfunded project with the highest project benefit.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</si>
</sst>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0.0%"/>
    <numFmt numFmtId="166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00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</cellStyleXfs>
  <cellXfs count="89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2" borderId="1" xfId="0" applyFill="1" applyBorder="1" applyAlignment="1">
      <alignment horizontal="left" vertical="center" wrapText="1"/>
    </xf>
    <xf numFmtId="0" fontId="0" fillId="2" borderId="1" xfId="0" applyFill="1" applyBorder="1" applyAlignment="1">
      <alignment horizontal="center" vertical="center" wrapText="1"/>
    </xf>
    <xf numFmtId="43" fontId="4" fillId="2" borderId="1" xfId="1" applyFont="1" applyFill="1" applyBorder="1" applyAlignment="1">
      <alignment horizontal="right"/>
    </xf>
    <xf numFmtId="0" fontId="0" fillId="3" borderId="1" xfId="0" applyFill="1" applyBorder="1" applyAlignment="1">
      <alignment horizontal="left" vertical="center" wrapText="1"/>
    </xf>
    <xf numFmtId="0" fontId="0" fillId="3" borderId="1" xfId="0" applyFill="1" applyBorder="1" applyAlignment="1">
      <alignment horizontal="center" vertical="center" wrapText="1"/>
    </xf>
    <xf numFmtId="43" fontId="4" fillId="3" borderId="1" xfId="1" applyFont="1" applyFill="1" applyBorder="1" applyAlignment="1">
      <alignment horizontal="right"/>
    </xf>
    <xf numFmtId="0" fontId="0" fillId="4" borderId="1" xfId="0" applyFill="1" applyBorder="1" applyAlignment="1">
      <alignment horizontal="left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0" borderId="1" xfId="0" applyBorder="1"/>
    <xf numFmtId="0" fontId="3" fillId="0" borderId="1" xfId="0" applyFont="1" applyBorder="1" applyAlignment="1">
      <alignment horizontal="center"/>
    </xf>
    <xf numFmtId="0" fontId="0" fillId="5" borderId="1" xfId="0" applyFill="1" applyBorder="1" applyAlignment="1">
      <alignment horizontal="left" vertical="center" wrapText="1"/>
    </xf>
    <xf numFmtId="0" fontId="0" fillId="5" borderId="1" xfId="0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6" borderId="1" xfId="0" applyFill="1" applyBorder="1" applyAlignment="1">
      <alignment horizontal="left" vertical="center" wrapText="1"/>
    </xf>
    <xf numFmtId="0" fontId="0" fillId="6" borderId="1" xfId="0" applyFill="1" applyBorder="1" applyAlignment="1">
      <alignment horizontal="center" vertical="center" wrapText="1"/>
    </xf>
    <xf numFmtId="165" fontId="0" fillId="0" borderId="1" xfId="0" applyNumberFormat="1" applyBorder="1"/>
    <xf numFmtId="0" fontId="0" fillId="0" borderId="1" xfId="0" applyBorder="1" applyAlignment="1">
      <alignment horizontal="center"/>
    </xf>
    <xf numFmtId="166" fontId="0" fillId="0" borderId="1" xfId="1" applyNumberFormat="1" applyFont="1" applyFill="1" applyBorder="1"/>
    <xf numFmtId="166" fontId="0" fillId="0" borderId="1" xfId="0" applyNumberFormat="1" applyBorder="1"/>
    <xf numFmtId="0" fontId="0" fillId="2" borderId="1" xfId="0" applyFill="1" applyBorder="1" applyAlignment="1">
      <alignment horizontal="center"/>
    </xf>
    <xf numFmtId="166" fontId="0" fillId="2" borderId="1" xfId="0" applyNumberFormat="1" applyFill="1" applyBorder="1"/>
    <xf numFmtId="0" fontId="0" fillId="3" borderId="1" xfId="0" applyFill="1" applyBorder="1" applyAlignment="1">
      <alignment horizontal="center"/>
    </xf>
    <xf numFmtId="166" fontId="0" fillId="3" borderId="1" xfId="0" applyNumberFormat="1" applyFill="1" applyBorder="1"/>
    <xf numFmtId="0" fontId="0" fillId="5" borderId="1" xfId="0" applyFill="1" applyBorder="1" applyAlignment="1">
      <alignment horizontal="center"/>
    </xf>
    <xf numFmtId="166" fontId="0" fillId="5" borderId="1" xfId="0" applyNumberFormat="1" applyFill="1" applyBorder="1"/>
    <xf numFmtId="0" fontId="3" fillId="0" borderId="3" xfId="0" applyFont="1" applyBorder="1"/>
    <xf numFmtId="165" fontId="3" fillId="0" borderId="3" xfId="0" applyNumberFormat="1" applyFont="1" applyBorder="1"/>
    <xf numFmtId="166" fontId="3" fillId="0" borderId="3" xfId="0" applyNumberFormat="1" applyFont="1" applyBorder="1"/>
    <xf numFmtId="166" fontId="3" fillId="2" borderId="3" xfId="0" applyNumberFormat="1" applyFont="1" applyFill="1" applyBorder="1"/>
    <xf numFmtId="166" fontId="3" fillId="3" borderId="3" xfId="0" applyNumberFormat="1" applyFont="1" applyFill="1" applyBorder="1"/>
    <xf numFmtId="166" fontId="3" fillId="5" borderId="3" xfId="0" applyNumberFormat="1" applyFont="1" applyFill="1" applyBorder="1"/>
    <xf numFmtId="0" fontId="0" fillId="0" borderId="7" xfId="0" applyBorder="1"/>
    <xf numFmtId="165" fontId="0" fillId="0" borderId="7" xfId="0" applyNumberFormat="1" applyBorder="1"/>
    <xf numFmtId="166" fontId="0" fillId="0" borderId="7" xfId="1" applyNumberFormat="1" applyFont="1" applyFill="1" applyBorder="1"/>
    <xf numFmtId="166" fontId="0" fillId="0" borderId="7" xfId="0" applyNumberFormat="1" applyBorder="1"/>
    <xf numFmtId="166" fontId="0" fillId="2" borderId="7" xfId="0" applyNumberFormat="1" applyFill="1" applyBorder="1"/>
    <xf numFmtId="166" fontId="0" fillId="3" borderId="7" xfId="0" applyNumberFormat="1" applyFill="1" applyBorder="1"/>
    <xf numFmtId="166" fontId="0" fillId="5" borderId="7" xfId="0" applyNumberFormat="1" applyFill="1" applyBorder="1"/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wrapText="1"/>
    </xf>
    <xf numFmtId="0" fontId="3" fillId="0" borderId="5" xfId="0" applyFont="1" applyBorder="1" applyAlignment="1">
      <alignment horizontal="center"/>
    </xf>
    <xf numFmtId="0" fontId="3" fillId="0" borderId="3" xfId="0" applyFont="1" applyBorder="1" applyAlignment="1">
      <alignment horizontal="center" wrapText="1"/>
    </xf>
    <xf numFmtId="0" fontId="3" fillId="2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0" fillId="5" borderId="7" xfId="0" applyFill="1" applyBorder="1" applyAlignment="1">
      <alignment horizontal="center"/>
    </xf>
    <xf numFmtId="0" fontId="3" fillId="5" borderId="3" xfId="0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3" fillId="0" borderId="3" xfId="0" applyFont="1" applyBorder="1" applyAlignment="1">
      <alignment horizontal="center"/>
    </xf>
    <xf numFmtId="164" fontId="5" fillId="2" borderId="1" xfId="2" applyNumberFormat="1" applyFont="1" applyFill="1" applyBorder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164" fontId="4" fillId="0" borderId="1" xfId="2" applyNumberFormat="1" applyFont="1" applyBorder="1" applyAlignment="1">
      <alignment horizontal="center" vertical="center" wrapText="1"/>
    </xf>
    <xf numFmtId="164" fontId="4" fillId="0" borderId="1" xfId="2" applyNumberFormat="1" applyFont="1" applyFill="1" applyBorder="1" applyAlignment="1">
      <alignment horizontal="center" vertical="center" wrapText="1"/>
    </xf>
    <xf numFmtId="164" fontId="5" fillId="3" borderId="1" xfId="2" applyNumberFormat="1" applyFont="1" applyFill="1" applyBorder="1" applyAlignment="1">
      <alignment horizontal="right"/>
    </xf>
    <xf numFmtId="43" fontId="4" fillId="5" borderId="1" xfId="1" applyFont="1" applyFill="1" applyBorder="1" applyAlignment="1">
      <alignment horizontal="right"/>
    </xf>
    <xf numFmtId="164" fontId="5" fillId="5" borderId="1" xfId="2" applyNumberFormat="1" applyFont="1" applyFill="1" applyBorder="1" applyAlignment="1">
      <alignment horizontal="right"/>
    </xf>
    <xf numFmtId="43" fontId="4" fillId="0" borderId="1" xfId="1" applyFont="1" applyFill="1" applyBorder="1" applyAlignment="1">
      <alignment horizontal="right"/>
    </xf>
    <xf numFmtId="164" fontId="5" fillId="0" borderId="1" xfId="2" applyNumberFormat="1" applyFont="1" applyBorder="1" applyAlignment="1">
      <alignment horizontal="right"/>
    </xf>
    <xf numFmtId="164" fontId="5" fillId="0" borderId="1" xfId="2" applyNumberFormat="1" applyFont="1" applyFill="1" applyBorder="1" applyAlignment="1">
      <alignment horizontal="right"/>
    </xf>
    <xf numFmtId="43" fontId="4" fillId="6" borderId="1" xfId="1" applyFont="1" applyFill="1" applyBorder="1" applyAlignment="1">
      <alignment horizontal="right"/>
    </xf>
    <xf numFmtId="164" fontId="5" fillId="6" borderId="1" xfId="2" applyNumberFormat="1" applyFont="1" applyFill="1" applyBorder="1" applyAlignment="1">
      <alignment horizontal="right"/>
    </xf>
    <xf numFmtId="11" fontId="4" fillId="0" borderId="1" xfId="1" applyNumberFormat="1" applyFont="1" applyFill="1" applyBorder="1" applyAlignment="1">
      <alignment horizontal="right"/>
    </xf>
    <xf numFmtId="0" fontId="4" fillId="0" borderId="0" xfId="0" applyFont="1" applyAlignment="1">
      <alignment horizontal="left" vertical="center" wrapText="1"/>
    </xf>
    <xf numFmtId="164" fontId="5" fillId="0" borderId="0" xfId="2" applyNumberFormat="1" applyFont="1" applyAlignment="1">
      <alignment horizontal="left" vertical="center" wrapText="1"/>
    </xf>
    <xf numFmtId="164" fontId="5" fillId="0" borderId="0" xfId="2" applyNumberFormat="1" applyFont="1" applyFill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/>
    <xf numFmtId="0" fontId="0" fillId="2" borderId="0" xfId="0" applyFill="1"/>
    <xf numFmtId="0" fontId="0" fillId="3" borderId="0" xfId="0" applyFill="1"/>
    <xf numFmtId="0" fontId="0" fillId="5" borderId="0" xfId="0" applyFill="1"/>
    <xf numFmtId="166" fontId="0" fillId="5" borderId="0" xfId="0" applyNumberFormat="1" applyFill="1"/>
    <xf numFmtId="0" fontId="3" fillId="2" borderId="4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3" fillId="5" borderId="4" xfId="0" applyFont="1" applyFill="1" applyBorder="1" applyAlignment="1">
      <alignment horizontal="center"/>
    </xf>
    <xf numFmtId="0" fontId="3" fillId="5" borderId="6" xfId="0" applyFont="1" applyFill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</cellXfs>
  <cellStyles count="4">
    <cellStyle name="Comma" xfId="1" builtinId="3"/>
    <cellStyle name="Currency" xfId="2" builtinId="4"/>
    <cellStyle name="Normal" xfId="0" builtinId="0"/>
    <cellStyle name="Normal 2" xfId="3" xr:uid="{00000000-0005-0000-0000-000003000000}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9"/>
  <sheetViews>
    <sheetView view="pageLayout" zoomScaleNormal="100" workbookViewId="0"/>
  </sheetViews>
  <sheetFormatPr defaultRowHeight="14.5" x14ac:dyDescent="0.35"/>
  <cols>
    <col min="1" max="1" width="16.54296875" bestFit="1" customWidth="1"/>
    <col min="2" max="2" width="12.1796875" customWidth="1"/>
    <col min="3" max="3" width="12.81640625" bestFit="1" customWidth="1"/>
    <col min="4" max="4" width="12.1796875" bestFit="1" customWidth="1"/>
    <col min="5" max="5" width="9.54296875" bestFit="1" customWidth="1"/>
    <col min="6" max="6" width="12.26953125" bestFit="1" customWidth="1"/>
    <col min="7" max="7" width="9.54296875" bestFit="1" customWidth="1"/>
    <col min="8" max="8" width="12.26953125" bestFit="1" customWidth="1"/>
    <col min="9" max="9" width="9.54296875" bestFit="1" customWidth="1"/>
    <col min="10" max="10" width="12.26953125" bestFit="1" customWidth="1"/>
    <col min="11" max="11" width="9.54296875" bestFit="1" customWidth="1"/>
    <col min="12" max="14" width="12.1796875" bestFit="1" customWidth="1"/>
  </cols>
  <sheetData>
    <row r="1" spans="1:14" x14ac:dyDescent="0.35">
      <c r="A1" s="44" t="s">
        <v>574</v>
      </c>
      <c r="B1" s="45" t="s">
        <v>577</v>
      </c>
      <c r="C1" s="44" t="s">
        <v>581</v>
      </c>
      <c r="D1" s="46" t="s">
        <v>580</v>
      </c>
      <c r="E1" s="81" t="s">
        <v>582</v>
      </c>
      <c r="F1" s="82"/>
      <c r="G1" s="83" t="s">
        <v>585</v>
      </c>
      <c r="H1" s="84"/>
      <c r="I1" s="85" t="s">
        <v>586</v>
      </c>
      <c r="J1" s="86"/>
      <c r="K1" s="87" t="s">
        <v>579</v>
      </c>
      <c r="L1" s="88"/>
      <c r="M1" s="87" t="s">
        <v>588</v>
      </c>
      <c r="N1" s="88"/>
    </row>
    <row r="2" spans="1:14" x14ac:dyDescent="0.35">
      <c r="A2" s="31"/>
      <c r="B2" s="47"/>
      <c r="C2" s="31"/>
      <c r="D2" s="31"/>
      <c r="E2" s="48" t="s">
        <v>583</v>
      </c>
      <c r="F2" s="48" t="s">
        <v>584</v>
      </c>
      <c r="G2" s="49" t="s">
        <v>583</v>
      </c>
      <c r="H2" s="49" t="s">
        <v>587</v>
      </c>
      <c r="I2" s="50" t="s">
        <v>583</v>
      </c>
      <c r="J2" s="50" t="s">
        <v>587</v>
      </c>
      <c r="K2" s="14" t="s">
        <v>583</v>
      </c>
      <c r="L2" s="14" t="s">
        <v>589</v>
      </c>
      <c r="M2" s="14" t="s">
        <v>581</v>
      </c>
      <c r="N2" s="14" t="s">
        <v>580</v>
      </c>
    </row>
    <row r="3" spans="1:14" x14ac:dyDescent="0.35">
      <c r="A3" s="13" t="s">
        <v>109</v>
      </c>
      <c r="B3" s="21">
        <v>6.7551946957101192E-2</v>
      </c>
      <c r="C3" s="23">
        <v>20740250</v>
      </c>
      <c r="D3" s="24"/>
      <c r="E3" s="25">
        <v>8</v>
      </c>
      <c r="F3" s="26">
        <v>18014000</v>
      </c>
      <c r="G3" s="27">
        <v>0</v>
      </c>
      <c r="H3" s="28">
        <v>0</v>
      </c>
      <c r="I3" s="29">
        <v>0</v>
      </c>
      <c r="J3" s="30">
        <v>0</v>
      </c>
      <c r="K3" s="22">
        <f>I3+G3+E3</f>
        <v>8</v>
      </c>
      <c r="L3" s="24">
        <f>J3+H3+F3</f>
        <v>18014000</v>
      </c>
      <c r="M3" s="24">
        <f>C3-F3</f>
        <v>2726250</v>
      </c>
      <c r="N3" s="24"/>
    </row>
    <row r="4" spans="1:14" x14ac:dyDescent="0.35">
      <c r="A4" s="13" t="s">
        <v>35</v>
      </c>
      <c r="B4" s="21">
        <v>6.2781246564940149E-2</v>
      </c>
      <c r="C4" s="23">
        <v>19859926</v>
      </c>
      <c r="D4" s="24"/>
      <c r="E4" s="25">
        <v>3</v>
      </c>
      <c r="F4" s="26">
        <v>14150000</v>
      </c>
      <c r="G4" s="27">
        <v>0</v>
      </c>
      <c r="H4" s="28">
        <v>0</v>
      </c>
      <c r="I4" s="29">
        <v>6</v>
      </c>
      <c r="J4" s="30">
        <v>36670555</v>
      </c>
      <c r="K4" s="22">
        <f t="shared" ref="K4:L11" si="0">I4+G4+E4</f>
        <v>9</v>
      </c>
      <c r="L4" s="24">
        <f t="shared" si="0"/>
        <v>50820555</v>
      </c>
      <c r="M4" s="24">
        <f t="shared" ref="M4:M11" si="1">C4-F4</f>
        <v>5709926</v>
      </c>
      <c r="N4" s="24"/>
    </row>
    <row r="5" spans="1:14" x14ac:dyDescent="0.35">
      <c r="A5" s="13" t="s">
        <v>21</v>
      </c>
      <c r="B5" s="21">
        <v>6.9445081239170092E-2</v>
      </c>
      <c r="C5" s="23">
        <v>26409640</v>
      </c>
      <c r="D5" s="24"/>
      <c r="E5" s="25">
        <v>4</v>
      </c>
      <c r="F5" s="26">
        <v>20806655</v>
      </c>
      <c r="G5" s="27">
        <v>1</v>
      </c>
      <c r="H5" s="28">
        <v>1481550</v>
      </c>
      <c r="I5" s="29">
        <v>1</v>
      </c>
      <c r="J5" s="30">
        <v>22047320</v>
      </c>
      <c r="K5" s="22">
        <f t="shared" si="0"/>
        <v>6</v>
      </c>
      <c r="L5" s="24">
        <f t="shared" si="0"/>
        <v>44335525</v>
      </c>
      <c r="M5" s="24">
        <f t="shared" si="1"/>
        <v>5602985</v>
      </c>
      <c r="N5" s="24"/>
    </row>
    <row r="6" spans="1:14" x14ac:dyDescent="0.35">
      <c r="A6" s="13" t="s">
        <v>45</v>
      </c>
      <c r="B6" s="21">
        <v>0.19973965595599977</v>
      </c>
      <c r="C6" s="23">
        <v>78057773</v>
      </c>
      <c r="D6" s="24"/>
      <c r="E6" s="25">
        <v>21</v>
      </c>
      <c r="F6" s="26">
        <v>72288068</v>
      </c>
      <c r="G6" s="27">
        <v>1</v>
      </c>
      <c r="H6" s="28">
        <v>334058</v>
      </c>
      <c r="I6" s="29">
        <v>2</v>
      </c>
      <c r="J6" s="30">
        <v>150000055</v>
      </c>
      <c r="K6" s="22">
        <f t="shared" si="0"/>
        <v>24</v>
      </c>
      <c r="L6" s="24">
        <f t="shared" si="0"/>
        <v>222622181</v>
      </c>
      <c r="M6" s="24">
        <f t="shared" si="1"/>
        <v>5769705</v>
      </c>
      <c r="N6" s="24"/>
    </row>
    <row r="7" spans="1:14" x14ac:dyDescent="0.35">
      <c r="A7" s="13" t="s">
        <v>65</v>
      </c>
      <c r="B7" s="21">
        <v>7.0940718145103249E-2</v>
      </c>
      <c r="C7" s="23">
        <v>22658778</v>
      </c>
      <c r="D7" s="24"/>
      <c r="E7" s="25">
        <v>5</v>
      </c>
      <c r="F7" s="26">
        <v>11954054</v>
      </c>
      <c r="G7" s="27">
        <v>1</v>
      </c>
      <c r="H7" s="28">
        <v>1083903</v>
      </c>
      <c r="I7" s="29">
        <v>1</v>
      </c>
      <c r="J7" s="30">
        <v>11546256</v>
      </c>
      <c r="K7" s="22">
        <f t="shared" si="0"/>
        <v>7</v>
      </c>
      <c r="L7" s="24">
        <f t="shared" si="0"/>
        <v>24584213</v>
      </c>
      <c r="M7" s="24">
        <f t="shared" si="1"/>
        <v>10704724</v>
      </c>
      <c r="N7" s="24"/>
    </row>
    <row r="8" spans="1:14" x14ac:dyDescent="0.35">
      <c r="A8" s="13" t="s">
        <v>578</v>
      </c>
      <c r="B8" s="21">
        <v>0.20889879493965374</v>
      </c>
      <c r="C8" s="23">
        <v>79995642</v>
      </c>
      <c r="D8" s="24"/>
      <c r="E8" s="25">
        <v>12</v>
      </c>
      <c r="F8" s="26">
        <v>79666955</v>
      </c>
      <c r="G8" s="27">
        <v>0</v>
      </c>
      <c r="H8" s="28">
        <v>0</v>
      </c>
      <c r="I8" s="29">
        <v>9</v>
      </c>
      <c r="J8" s="30">
        <v>287625771</v>
      </c>
      <c r="K8" s="22">
        <f t="shared" si="0"/>
        <v>21</v>
      </c>
      <c r="L8" s="24">
        <f t="shared" si="0"/>
        <v>367292726</v>
      </c>
      <c r="M8" s="24">
        <f t="shared" si="1"/>
        <v>328687</v>
      </c>
      <c r="N8" s="24"/>
    </row>
    <row r="9" spans="1:14" x14ac:dyDescent="0.35">
      <c r="A9" s="13" t="s">
        <v>7</v>
      </c>
      <c r="B9" s="21">
        <v>0.14690017977785486</v>
      </c>
      <c r="C9" s="23">
        <v>55749467</v>
      </c>
      <c r="D9" s="24"/>
      <c r="E9" s="25">
        <v>18</v>
      </c>
      <c r="F9" s="26">
        <v>51792816</v>
      </c>
      <c r="G9" s="27">
        <v>1</v>
      </c>
      <c r="H9" s="28">
        <v>10654040</v>
      </c>
      <c r="I9" s="29">
        <v>5</v>
      </c>
      <c r="J9" s="30">
        <v>77109944</v>
      </c>
      <c r="K9" s="22">
        <f t="shared" si="0"/>
        <v>24</v>
      </c>
      <c r="L9" s="24">
        <f t="shared" si="0"/>
        <v>139556800</v>
      </c>
      <c r="M9" s="24">
        <f t="shared" si="1"/>
        <v>3956651</v>
      </c>
      <c r="N9" s="24"/>
    </row>
    <row r="10" spans="1:14" x14ac:dyDescent="0.35">
      <c r="A10" s="13" t="s">
        <v>12</v>
      </c>
      <c r="B10" s="21">
        <v>9.5519000381652508E-2</v>
      </c>
      <c r="C10" s="23">
        <v>31577312</v>
      </c>
      <c r="D10" s="24"/>
      <c r="E10" s="25">
        <v>14</v>
      </c>
      <c r="F10" s="26">
        <v>30046608</v>
      </c>
      <c r="G10" s="27">
        <v>2</v>
      </c>
      <c r="H10" s="28">
        <v>2318000</v>
      </c>
      <c r="I10" s="29">
        <v>5</v>
      </c>
      <c r="J10" s="30">
        <v>38041085</v>
      </c>
      <c r="K10" s="22">
        <f t="shared" si="0"/>
        <v>21</v>
      </c>
      <c r="L10" s="24">
        <f t="shared" si="0"/>
        <v>70405693</v>
      </c>
      <c r="M10" s="24">
        <f t="shared" si="1"/>
        <v>1530704</v>
      </c>
      <c r="N10" s="24"/>
    </row>
    <row r="11" spans="1:14" ht="15" thickBot="1" x14ac:dyDescent="0.4">
      <c r="A11" s="37" t="s">
        <v>116</v>
      </c>
      <c r="B11" s="38">
        <v>7.8223376038524431E-2</v>
      </c>
      <c r="C11" s="39">
        <v>23853908</v>
      </c>
      <c r="D11" s="40"/>
      <c r="E11" s="53">
        <v>11</v>
      </c>
      <c r="F11" s="41">
        <v>17144439</v>
      </c>
      <c r="G11" s="51">
        <v>4</v>
      </c>
      <c r="H11" s="42">
        <v>7275298</v>
      </c>
      <c r="I11" s="55">
        <v>1</v>
      </c>
      <c r="J11" s="43">
        <v>6807590</v>
      </c>
      <c r="K11" s="57">
        <f t="shared" si="0"/>
        <v>16</v>
      </c>
      <c r="L11" s="40">
        <f t="shared" si="0"/>
        <v>31227327</v>
      </c>
      <c r="M11" s="40">
        <f t="shared" si="1"/>
        <v>6709469</v>
      </c>
      <c r="N11" s="40"/>
    </row>
    <row r="12" spans="1:14" ht="15" thickTop="1" x14ac:dyDescent="0.35">
      <c r="A12" s="31" t="s">
        <v>579</v>
      </c>
      <c r="B12" s="32">
        <v>1</v>
      </c>
      <c r="C12" s="33">
        <v>358902696</v>
      </c>
      <c r="D12" s="33">
        <v>658770674</v>
      </c>
      <c r="E12" s="54">
        <f t="shared" ref="E12:M12" si="2">SUM(E3:E11)</f>
        <v>96</v>
      </c>
      <c r="F12" s="34">
        <f t="shared" si="2"/>
        <v>315863595</v>
      </c>
      <c r="G12" s="52">
        <f t="shared" si="2"/>
        <v>10</v>
      </c>
      <c r="H12" s="35">
        <f t="shared" si="2"/>
        <v>23146849</v>
      </c>
      <c r="I12" s="56">
        <f t="shared" si="2"/>
        <v>30</v>
      </c>
      <c r="J12" s="36">
        <f t="shared" si="2"/>
        <v>629848576</v>
      </c>
      <c r="K12" s="58">
        <f t="shared" si="2"/>
        <v>136</v>
      </c>
      <c r="L12" s="33">
        <f t="shared" si="2"/>
        <v>968859020</v>
      </c>
      <c r="M12" s="33">
        <f t="shared" si="2"/>
        <v>43039101</v>
      </c>
      <c r="N12" s="33">
        <f>D12-H12-J12</f>
        <v>5775249</v>
      </c>
    </row>
    <row r="14" spans="1:14" x14ac:dyDescent="0.35">
      <c r="A14" s="76" t="s">
        <v>595</v>
      </c>
    </row>
    <row r="15" spans="1:14" x14ac:dyDescent="0.35">
      <c r="A15" s="77" t="s">
        <v>582</v>
      </c>
      <c r="B15" s="77" t="s">
        <v>596</v>
      </c>
      <c r="C15" s="77"/>
      <c r="D15" s="77"/>
      <c r="E15" s="77"/>
      <c r="F15" s="77"/>
      <c r="G15" s="77"/>
      <c r="H15" s="77"/>
      <c r="I15" s="77"/>
      <c r="J15" s="77"/>
      <c r="K15" s="77"/>
      <c r="L15" s="77"/>
      <c r="M15" s="77"/>
      <c r="N15" s="77"/>
    </row>
    <row r="16" spans="1:14" x14ac:dyDescent="0.35">
      <c r="A16" s="78" t="s">
        <v>585</v>
      </c>
      <c r="B16" s="78" t="s">
        <v>597</v>
      </c>
      <c r="C16" s="78"/>
      <c r="D16" s="78"/>
      <c r="E16" s="78"/>
      <c r="F16" s="78"/>
      <c r="G16" s="78"/>
      <c r="H16" s="78"/>
      <c r="I16" s="78"/>
      <c r="J16" s="78"/>
      <c r="K16" s="78"/>
      <c r="L16" s="78"/>
      <c r="M16" s="78"/>
      <c r="N16" s="78"/>
    </row>
    <row r="17" spans="1:14" x14ac:dyDescent="0.35">
      <c r="A17" s="78"/>
      <c r="B17" s="78" t="s">
        <v>598</v>
      </c>
      <c r="C17" s="78"/>
      <c r="D17" s="78"/>
      <c r="E17" s="78"/>
      <c r="F17" s="78"/>
      <c r="G17" s="78"/>
      <c r="H17" s="78"/>
      <c r="I17" s="78"/>
      <c r="J17" s="78"/>
      <c r="K17" s="78"/>
      <c r="L17" s="78"/>
      <c r="M17" s="78"/>
      <c r="N17" s="78"/>
    </row>
    <row r="18" spans="1:14" x14ac:dyDescent="0.35">
      <c r="A18" s="79" t="s">
        <v>586</v>
      </c>
      <c r="B18" s="79" t="s">
        <v>599</v>
      </c>
      <c r="C18" s="79"/>
      <c r="D18" s="79"/>
      <c r="E18" s="79"/>
      <c r="F18" s="79"/>
      <c r="G18" s="79"/>
      <c r="H18" s="79"/>
      <c r="I18" s="79"/>
      <c r="J18" s="79"/>
      <c r="K18" s="79"/>
      <c r="L18" s="79"/>
      <c r="M18" s="79"/>
      <c r="N18" s="79"/>
    </row>
    <row r="19" spans="1:14" x14ac:dyDescent="0.35">
      <c r="A19" s="79"/>
      <c r="B19" s="79" t="s">
        <v>600</v>
      </c>
      <c r="C19" s="79"/>
      <c r="D19" s="79"/>
      <c r="E19" s="79"/>
      <c r="F19" s="79"/>
      <c r="G19" s="79"/>
      <c r="H19" s="79"/>
      <c r="I19" s="79"/>
      <c r="J19" s="79"/>
      <c r="K19" s="80"/>
      <c r="L19" s="79"/>
      <c r="M19" s="79"/>
      <c r="N19" s="79"/>
    </row>
  </sheetData>
  <mergeCells count="5">
    <mergeCell ref="E1:F1"/>
    <mergeCell ref="G1:H1"/>
    <mergeCell ref="I1:J1"/>
    <mergeCell ref="K1:L1"/>
    <mergeCell ref="M1:N1"/>
  </mergeCells>
  <printOptions horizontalCentered="1"/>
  <pageMargins left="0.7" right="0.7" top="0.75" bottom="0.75" header="0.3" footer="0.3"/>
  <pageSetup paperSize="17" orientation="landscape" r:id="rId1"/>
  <headerFooter>
    <oddHeader>&amp;C&amp;"-,Bold"&amp;12Staff Recommended Funding Scenario (Revised 2/15/17)</oddHeader>
    <oddFooter>&amp;L&amp;D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405"/>
  <sheetViews>
    <sheetView tabSelected="1" view="pageLayout" zoomScale="70" zoomScaleNormal="85" zoomScalePageLayoutView="70" workbookViewId="0">
      <selection activeCell="Q1" sqref="Q1"/>
    </sheetView>
  </sheetViews>
  <sheetFormatPr defaultColWidth="9.1796875" defaultRowHeight="14.5" outlineLevelCol="1" x14ac:dyDescent="0.35"/>
  <cols>
    <col min="1" max="1" width="8.26953125" style="2" customWidth="1"/>
    <col min="2" max="2" width="6.81640625" style="1" hidden="1" customWidth="1"/>
    <col min="3" max="3" width="14.7265625" style="2" customWidth="1"/>
    <col min="4" max="4" width="24.54296875" style="2" customWidth="1"/>
    <col min="5" max="5" width="15.453125" style="2" hidden="1" customWidth="1"/>
    <col min="6" max="6" width="33.7265625" style="2" customWidth="1"/>
    <col min="7" max="7" width="13.26953125" style="1" customWidth="1"/>
    <col min="8" max="8" width="9.54296875" style="1" customWidth="1"/>
    <col min="9" max="9" width="5.26953125" style="1" hidden="1" customWidth="1"/>
    <col min="10" max="11" width="3.54296875" style="1" hidden="1" customWidth="1"/>
    <col min="12" max="12" width="6.453125" style="1" hidden="1" customWidth="1"/>
    <col min="13" max="13" width="11" style="72" customWidth="1"/>
    <col min="14" max="14" width="15.7265625" style="73" customWidth="1" outlineLevel="1"/>
    <col min="15" max="15" width="13.1796875" style="72" customWidth="1"/>
    <col min="16" max="16" width="16.54296875" style="74" customWidth="1" outlineLevel="1"/>
    <col min="17" max="17" width="19" style="75" customWidth="1"/>
    <col min="18" max="16384" width="9.1796875" style="2"/>
  </cols>
  <sheetData>
    <row r="1" spans="1:17" s="18" customFormat="1" ht="43.5" x14ac:dyDescent="0.35">
      <c r="A1" s="17" t="s">
        <v>571</v>
      </c>
      <c r="B1" s="17" t="s">
        <v>0</v>
      </c>
      <c r="C1" s="17" t="s">
        <v>574</v>
      </c>
      <c r="D1" s="17" t="s">
        <v>575</v>
      </c>
      <c r="E1" s="17" t="s">
        <v>572</v>
      </c>
      <c r="F1" s="17" t="s">
        <v>573</v>
      </c>
      <c r="G1" s="17" t="s">
        <v>1</v>
      </c>
      <c r="H1" s="17" t="s">
        <v>2</v>
      </c>
      <c r="I1" s="17" t="s">
        <v>3</v>
      </c>
      <c r="J1" s="17" t="s">
        <v>4</v>
      </c>
      <c r="K1" s="17" t="s">
        <v>5</v>
      </c>
      <c r="L1" s="17" t="s">
        <v>576</v>
      </c>
      <c r="M1" s="60" t="s">
        <v>590</v>
      </c>
      <c r="N1" s="61" t="s">
        <v>591</v>
      </c>
      <c r="O1" s="60" t="s">
        <v>592</v>
      </c>
      <c r="P1" s="62" t="s">
        <v>593</v>
      </c>
      <c r="Q1" s="60" t="s">
        <v>594</v>
      </c>
    </row>
    <row r="2" spans="1:17" ht="29" x14ac:dyDescent="0.35">
      <c r="A2" s="5">
        <v>1070</v>
      </c>
      <c r="B2" s="3" t="s">
        <v>15</v>
      </c>
      <c r="C2" s="5" t="s">
        <v>45</v>
      </c>
      <c r="D2" s="5" t="s">
        <v>79</v>
      </c>
      <c r="E2" s="4" t="s">
        <v>9</v>
      </c>
      <c r="F2" s="5" t="s">
        <v>81</v>
      </c>
      <c r="G2" s="6" t="s">
        <v>11</v>
      </c>
      <c r="H2" s="6" t="s">
        <v>11</v>
      </c>
      <c r="I2" s="3" t="s">
        <v>11</v>
      </c>
      <c r="J2" s="3"/>
      <c r="K2" s="3" t="s">
        <v>11</v>
      </c>
      <c r="L2" s="3"/>
      <c r="M2" s="7">
        <v>19.513376269999998</v>
      </c>
      <c r="N2" s="59">
        <v>645500</v>
      </c>
      <c r="O2" s="7">
        <v>302.29862539999999</v>
      </c>
      <c r="P2" s="59">
        <v>645500</v>
      </c>
      <c r="Q2" s="7">
        <v>302.29862539999999</v>
      </c>
    </row>
    <row r="3" spans="1:17" ht="29" x14ac:dyDescent="0.35">
      <c r="A3" s="5">
        <v>1073</v>
      </c>
      <c r="B3" s="3" t="s">
        <v>15</v>
      </c>
      <c r="C3" s="5" t="s">
        <v>45</v>
      </c>
      <c r="D3" s="5" t="s">
        <v>79</v>
      </c>
      <c r="E3" s="4" t="s">
        <v>9</v>
      </c>
      <c r="F3" s="5" t="s">
        <v>84</v>
      </c>
      <c r="G3" s="6" t="s">
        <v>11</v>
      </c>
      <c r="H3" s="6" t="s">
        <v>11</v>
      </c>
      <c r="I3" s="3" t="s">
        <v>11</v>
      </c>
      <c r="J3" s="3"/>
      <c r="K3" s="3" t="s">
        <v>11</v>
      </c>
      <c r="L3" s="3" t="s">
        <v>11</v>
      </c>
      <c r="M3" s="7">
        <v>16.55197218</v>
      </c>
      <c r="N3" s="59">
        <v>594000</v>
      </c>
      <c r="O3" s="7">
        <v>278.65273029999997</v>
      </c>
      <c r="P3" s="59">
        <v>594000</v>
      </c>
      <c r="Q3" s="7">
        <v>278.65273029999997</v>
      </c>
    </row>
    <row r="4" spans="1:17" x14ac:dyDescent="0.35">
      <c r="A4" s="5">
        <v>1415</v>
      </c>
      <c r="B4" s="3" t="s">
        <v>15</v>
      </c>
      <c r="C4" s="5" t="s">
        <v>16</v>
      </c>
      <c r="D4" s="5" t="s">
        <v>384</v>
      </c>
      <c r="E4" s="4" t="s">
        <v>126</v>
      </c>
      <c r="F4" s="5" t="s">
        <v>385</v>
      </c>
      <c r="G4" s="6" t="s">
        <v>11</v>
      </c>
      <c r="H4" s="6" t="s">
        <v>11</v>
      </c>
      <c r="I4" s="3"/>
      <c r="J4" s="3" t="s">
        <v>11</v>
      </c>
      <c r="K4" s="3" t="s">
        <v>11</v>
      </c>
      <c r="L4" s="3"/>
      <c r="M4" s="7">
        <v>23.885732109999999</v>
      </c>
      <c r="N4" s="59">
        <v>1098710</v>
      </c>
      <c r="O4" s="7">
        <v>217.3979678</v>
      </c>
      <c r="P4" s="59">
        <v>1098710</v>
      </c>
      <c r="Q4" s="7">
        <v>217.3979678</v>
      </c>
    </row>
    <row r="5" spans="1:17" ht="29" x14ac:dyDescent="0.35">
      <c r="A5" s="5">
        <v>1227</v>
      </c>
      <c r="B5" s="3" t="s">
        <v>15</v>
      </c>
      <c r="C5" s="5" t="s">
        <v>16</v>
      </c>
      <c r="D5" s="5" t="s">
        <v>137</v>
      </c>
      <c r="E5" s="4" t="s">
        <v>9</v>
      </c>
      <c r="F5" s="5" t="s">
        <v>217</v>
      </c>
      <c r="G5" s="6" t="s">
        <v>11</v>
      </c>
      <c r="H5" s="6" t="s">
        <v>11</v>
      </c>
      <c r="I5" s="3"/>
      <c r="J5" s="3" t="s">
        <v>11</v>
      </c>
      <c r="K5" s="3" t="s">
        <v>11</v>
      </c>
      <c r="L5" s="3" t="s">
        <v>11</v>
      </c>
      <c r="M5" s="7">
        <v>3.5036655209999998</v>
      </c>
      <c r="N5" s="59">
        <v>5147160</v>
      </c>
      <c r="O5" s="7">
        <v>6.8069877779999999</v>
      </c>
      <c r="P5" s="59">
        <v>277160</v>
      </c>
      <c r="Q5" s="7">
        <v>126.4131015</v>
      </c>
    </row>
    <row r="6" spans="1:17" ht="29" x14ac:dyDescent="0.35">
      <c r="A6" s="8">
        <v>1301</v>
      </c>
      <c r="B6" s="3" t="s">
        <v>6</v>
      </c>
      <c r="C6" s="8" t="s">
        <v>12</v>
      </c>
      <c r="D6" s="8" t="s">
        <v>281</v>
      </c>
      <c r="E6" s="4" t="s">
        <v>18</v>
      </c>
      <c r="F6" s="8" t="s">
        <v>282</v>
      </c>
      <c r="G6" s="9" t="s">
        <v>11</v>
      </c>
      <c r="H6" s="9"/>
      <c r="I6" s="3" t="s">
        <v>11</v>
      </c>
      <c r="J6" s="3" t="s">
        <v>11</v>
      </c>
      <c r="K6" s="3"/>
      <c r="L6" s="3"/>
      <c r="M6" s="10">
        <v>6.3312488550000001</v>
      </c>
      <c r="N6" s="63">
        <v>618000</v>
      </c>
      <c r="O6" s="10">
        <v>102.44739250000001</v>
      </c>
      <c r="P6" s="63">
        <v>618000</v>
      </c>
      <c r="Q6" s="10">
        <v>102.44739250000001</v>
      </c>
    </row>
    <row r="7" spans="1:17" ht="29" x14ac:dyDescent="0.35">
      <c r="A7" s="5">
        <v>1092</v>
      </c>
      <c r="B7" s="3" t="s">
        <v>34</v>
      </c>
      <c r="C7" s="5" t="s">
        <v>7</v>
      </c>
      <c r="D7" s="5" t="s">
        <v>85</v>
      </c>
      <c r="E7" s="4" t="s">
        <v>25</v>
      </c>
      <c r="F7" s="5" t="s">
        <v>103</v>
      </c>
      <c r="G7" s="6" t="s">
        <v>11</v>
      </c>
      <c r="H7" s="6" t="s">
        <v>11</v>
      </c>
      <c r="I7" s="3"/>
      <c r="J7" s="3" t="s">
        <v>11</v>
      </c>
      <c r="K7" s="3"/>
      <c r="L7" s="3" t="s">
        <v>11</v>
      </c>
      <c r="M7" s="7">
        <v>2.4566249610000002</v>
      </c>
      <c r="N7" s="59">
        <v>890000</v>
      </c>
      <c r="O7" s="7">
        <v>27.602527649999999</v>
      </c>
      <c r="P7" s="59">
        <v>268500</v>
      </c>
      <c r="Q7" s="7">
        <v>91.494411940000006</v>
      </c>
    </row>
    <row r="8" spans="1:17" x14ac:dyDescent="0.35">
      <c r="A8" s="5">
        <v>1371</v>
      </c>
      <c r="B8" s="3" t="s">
        <v>20</v>
      </c>
      <c r="C8" s="5" t="s">
        <v>65</v>
      </c>
      <c r="D8" s="5" t="s">
        <v>336</v>
      </c>
      <c r="E8" s="4" t="s">
        <v>25</v>
      </c>
      <c r="F8" s="5" t="s">
        <v>338</v>
      </c>
      <c r="G8" s="6"/>
      <c r="H8" s="6" t="s">
        <v>11</v>
      </c>
      <c r="I8" s="3"/>
      <c r="J8" s="3"/>
      <c r="K8" s="3" t="s">
        <v>11</v>
      </c>
      <c r="L8" s="3" t="s">
        <v>11</v>
      </c>
      <c r="M8" s="7">
        <v>4.5755792939999997</v>
      </c>
      <c r="N8" s="59">
        <v>500588</v>
      </c>
      <c r="O8" s="7">
        <v>91.404094670000006</v>
      </c>
      <c r="P8" s="59">
        <v>500588</v>
      </c>
      <c r="Q8" s="7">
        <v>91.404094670000006</v>
      </c>
    </row>
    <row r="9" spans="1:17" ht="29" x14ac:dyDescent="0.35">
      <c r="A9" s="5">
        <v>1349</v>
      </c>
      <c r="B9" s="3" t="s">
        <v>20</v>
      </c>
      <c r="C9" s="5" t="s">
        <v>21</v>
      </c>
      <c r="D9" s="5" t="s">
        <v>320</v>
      </c>
      <c r="E9" s="4" t="s">
        <v>9</v>
      </c>
      <c r="F9" s="5" t="s">
        <v>321</v>
      </c>
      <c r="G9" s="6"/>
      <c r="H9" s="6" t="s">
        <v>11</v>
      </c>
      <c r="I9" s="3"/>
      <c r="J9" s="3"/>
      <c r="K9" s="3"/>
      <c r="L9" s="3" t="s">
        <v>11</v>
      </c>
      <c r="M9" s="7">
        <v>17.288927810000001</v>
      </c>
      <c r="N9" s="59">
        <v>2110000</v>
      </c>
      <c r="O9" s="7">
        <v>81.938046510000007</v>
      </c>
      <c r="P9" s="59">
        <v>2110000</v>
      </c>
      <c r="Q9" s="7">
        <v>81.938046510000007</v>
      </c>
    </row>
    <row r="10" spans="1:17" x14ac:dyDescent="0.35">
      <c r="A10" s="5">
        <v>1453</v>
      </c>
      <c r="B10" s="3" t="s">
        <v>15</v>
      </c>
      <c r="C10" s="5" t="s">
        <v>45</v>
      </c>
      <c r="D10" s="5" t="s">
        <v>425</v>
      </c>
      <c r="E10" s="4" t="s">
        <v>9</v>
      </c>
      <c r="F10" s="5" t="s">
        <v>426</v>
      </c>
      <c r="G10" s="6" t="s">
        <v>11</v>
      </c>
      <c r="H10" s="6" t="s">
        <v>11</v>
      </c>
      <c r="I10" s="3" t="s">
        <v>11</v>
      </c>
      <c r="J10" s="3" t="s">
        <v>11</v>
      </c>
      <c r="K10" s="3" t="s">
        <v>11</v>
      </c>
      <c r="L10" s="3"/>
      <c r="M10" s="7">
        <v>12.47013495</v>
      </c>
      <c r="N10" s="59">
        <v>50503700</v>
      </c>
      <c r="O10" s="7">
        <v>2.4691527459999998</v>
      </c>
      <c r="P10" s="59">
        <v>1544766</v>
      </c>
      <c r="Q10" s="7">
        <v>80.725073910000006</v>
      </c>
    </row>
    <row r="11" spans="1:17" x14ac:dyDescent="0.35">
      <c r="A11" s="5">
        <v>1087</v>
      </c>
      <c r="B11" s="3" t="s">
        <v>20</v>
      </c>
      <c r="C11" s="5" t="s">
        <v>65</v>
      </c>
      <c r="D11" s="5" t="s">
        <v>95</v>
      </c>
      <c r="E11" s="4" t="s">
        <v>9</v>
      </c>
      <c r="F11" s="5" t="s">
        <v>96</v>
      </c>
      <c r="G11" s="6" t="s">
        <v>11</v>
      </c>
      <c r="H11" s="6" t="s">
        <v>11</v>
      </c>
      <c r="I11" s="3" t="s">
        <v>11</v>
      </c>
      <c r="J11" s="3" t="s">
        <v>11</v>
      </c>
      <c r="K11" s="3"/>
      <c r="L11" s="3" t="s">
        <v>11</v>
      </c>
      <c r="M11" s="7">
        <v>1.7275719089999999</v>
      </c>
      <c r="N11" s="59">
        <v>216955</v>
      </c>
      <c r="O11" s="7">
        <v>79.628121460000003</v>
      </c>
      <c r="P11" s="59">
        <v>216955</v>
      </c>
      <c r="Q11" s="7">
        <v>79.628121460000003</v>
      </c>
    </row>
    <row r="12" spans="1:17" x14ac:dyDescent="0.35">
      <c r="A12" s="5">
        <v>1440</v>
      </c>
      <c r="B12" s="3" t="s">
        <v>15</v>
      </c>
      <c r="C12" s="5" t="s">
        <v>45</v>
      </c>
      <c r="D12" s="5" t="s">
        <v>79</v>
      </c>
      <c r="E12" s="4" t="s">
        <v>25</v>
      </c>
      <c r="F12" s="5" t="s">
        <v>410</v>
      </c>
      <c r="G12" s="6" t="s">
        <v>11</v>
      </c>
      <c r="H12" s="6" t="s">
        <v>11</v>
      </c>
      <c r="I12" s="3"/>
      <c r="J12" s="3" t="s">
        <v>11</v>
      </c>
      <c r="K12" s="3"/>
      <c r="L12" s="3" t="s">
        <v>11</v>
      </c>
      <c r="M12" s="7">
        <v>6.3065447050000003</v>
      </c>
      <c r="N12" s="59">
        <v>822000</v>
      </c>
      <c r="O12" s="7">
        <v>76.721955050000005</v>
      </c>
      <c r="P12" s="59">
        <v>822000</v>
      </c>
      <c r="Q12" s="7">
        <v>76.721955050000005</v>
      </c>
    </row>
    <row r="13" spans="1:17" ht="29" x14ac:dyDescent="0.35">
      <c r="A13" s="8">
        <v>1656</v>
      </c>
      <c r="B13" s="3" t="s">
        <v>20</v>
      </c>
      <c r="C13" s="8" t="s">
        <v>116</v>
      </c>
      <c r="D13" s="8" t="s">
        <v>529</v>
      </c>
      <c r="E13" s="4" t="s">
        <v>9</v>
      </c>
      <c r="F13" s="8" t="s">
        <v>537</v>
      </c>
      <c r="G13" s="9" t="s">
        <v>11</v>
      </c>
      <c r="H13" s="9"/>
      <c r="I13" s="3"/>
      <c r="J13" s="3" t="s">
        <v>11</v>
      </c>
      <c r="K13" s="3"/>
      <c r="L13" s="3"/>
      <c r="M13" s="10">
        <v>7.2009691619999998</v>
      </c>
      <c r="N13" s="63">
        <v>997481</v>
      </c>
      <c r="O13" s="10">
        <v>72.19154211</v>
      </c>
      <c r="P13" s="63">
        <v>997481</v>
      </c>
      <c r="Q13" s="10">
        <v>72.19154211</v>
      </c>
    </row>
    <row r="14" spans="1:17" ht="29" x14ac:dyDescent="0.35">
      <c r="A14" s="5">
        <v>1245</v>
      </c>
      <c r="B14" s="3" t="s">
        <v>20</v>
      </c>
      <c r="C14" s="5" t="s">
        <v>116</v>
      </c>
      <c r="D14" s="5" t="s">
        <v>232</v>
      </c>
      <c r="E14" s="4" t="s">
        <v>9</v>
      </c>
      <c r="F14" s="5" t="s">
        <v>233</v>
      </c>
      <c r="G14" s="6"/>
      <c r="H14" s="6" t="s">
        <v>11</v>
      </c>
      <c r="I14" s="3"/>
      <c r="J14" s="3"/>
      <c r="K14" s="3" t="s">
        <v>11</v>
      </c>
      <c r="L14" s="3"/>
      <c r="M14" s="7">
        <v>3.230285469</v>
      </c>
      <c r="N14" s="59">
        <v>2440100</v>
      </c>
      <c r="O14" s="7">
        <v>13.23833232</v>
      </c>
      <c r="P14" s="59">
        <v>500100</v>
      </c>
      <c r="Q14" s="7">
        <v>64.592790829999998</v>
      </c>
    </row>
    <row r="15" spans="1:17" ht="29" x14ac:dyDescent="0.35">
      <c r="A15" s="5">
        <v>1069</v>
      </c>
      <c r="B15" s="3" t="s">
        <v>15</v>
      </c>
      <c r="C15" s="5" t="s">
        <v>45</v>
      </c>
      <c r="D15" s="5" t="s">
        <v>79</v>
      </c>
      <c r="E15" s="4" t="s">
        <v>9</v>
      </c>
      <c r="F15" s="5" t="s">
        <v>80</v>
      </c>
      <c r="G15" s="6" t="s">
        <v>11</v>
      </c>
      <c r="H15" s="6" t="s">
        <v>11</v>
      </c>
      <c r="I15" s="3"/>
      <c r="J15" s="3" t="s">
        <v>11</v>
      </c>
      <c r="K15" s="3" t="s">
        <v>11</v>
      </c>
      <c r="L15" s="3"/>
      <c r="M15" s="7">
        <v>10.461776779999999</v>
      </c>
      <c r="N15" s="59">
        <v>1710000</v>
      </c>
      <c r="O15" s="7">
        <v>61.179981159999997</v>
      </c>
      <c r="P15" s="59">
        <v>1710000</v>
      </c>
      <c r="Q15" s="7">
        <v>61.179981159999997</v>
      </c>
    </row>
    <row r="16" spans="1:17" ht="29" x14ac:dyDescent="0.35">
      <c r="A16" s="5">
        <v>1393</v>
      </c>
      <c r="B16" s="3" t="s">
        <v>20</v>
      </c>
      <c r="C16" s="5" t="s">
        <v>45</v>
      </c>
      <c r="D16" s="5" t="s">
        <v>352</v>
      </c>
      <c r="E16" s="4" t="s">
        <v>9</v>
      </c>
      <c r="F16" s="5" t="s">
        <v>357</v>
      </c>
      <c r="G16" s="6"/>
      <c r="H16" s="6" t="s">
        <v>11</v>
      </c>
      <c r="I16" s="3"/>
      <c r="J16" s="3"/>
      <c r="K16" s="3"/>
      <c r="L16" s="3" t="s">
        <v>11</v>
      </c>
      <c r="M16" s="7">
        <v>12.36302989</v>
      </c>
      <c r="N16" s="59">
        <v>2065456</v>
      </c>
      <c r="O16" s="7">
        <v>59.856176490000003</v>
      </c>
      <c r="P16" s="59">
        <v>2065456</v>
      </c>
      <c r="Q16" s="7">
        <v>59.856176490000003</v>
      </c>
    </row>
    <row r="17" spans="1:17" ht="29" x14ac:dyDescent="0.35">
      <c r="A17" s="5">
        <v>1243</v>
      </c>
      <c r="B17" s="3" t="s">
        <v>6</v>
      </c>
      <c r="C17" s="5" t="s">
        <v>12</v>
      </c>
      <c r="D17" s="5" t="s">
        <v>228</v>
      </c>
      <c r="E17" s="4" t="s">
        <v>9</v>
      </c>
      <c r="F17" s="5" t="s">
        <v>230</v>
      </c>
      <c r="G17" s="6" t="s">
        <v>11</v>
      </c>
      <c r="H17" s="6" t="s">
        <v>11</v>
      </c>
      <c r="I17" s="3"/>
      <c r="J17" s="3" t="s">
        <v>11</v>
      </c>
      <c r="K17" s="3" t="s">
        <v>11</v>
      </c>
      <c r="L17" s="3" t="s">
        <v>11</v>
      </c>
      <c r="M17" s="7">
        <v>3.3275787229999998</v>
      </c>
      <c r="N17" s="59">
        <v>663457</v>
      </c>
      <c r="O17" s="7">
        <v>50.155152829999999</v>
      </c>
      <c r="P17" s="59">
        <v>663457</v>
      </c>
      <c r="Q17" s="7">
        <v>50.155152829999999</v>
      </c>
    </row>
    <row r="18" spans="1:17" x14ac:dyDescent="0.35">
      <c r="A18" s="5">
        <v>1419</v>
      </c>
      <c r="B18" s="3" t="s">
        <v>20</v>
      </c>
      <c r="C18" s="5" t="s">
        <v>45</v>
      </c>
      <c r="D18" s="5" t="s">
        <v>389</v>
      </c>
      <c r="E18" s="4" t="s">
        <v>9</v>
      </c>
      <c r="F18" s="5" t="s">
        <v>391</v>
      </c>
      <c r="G18" s="6"/>
      <c r="H18" s="6" t="s">
        <v>11</v>
      </c>
      <c r="I18" s="3"/>
      <c r="J18" s="3"/>
      <c r="K18" s="3"/>
      <c r="L18" s="3" t="s">
        <v>11</v>
      </c>
      <c r="M18" s="7">
        <v>8.2745646869999998</v>
      </c>
      <c r="N18" s="59">
        <v>1739812</v>
      </c>
      <c r="O18" s="7">
        <v>47.560108149999998</v>
      </c>
      <c r="P18" s="59">
        <v>1739812</v>
      </c>
      <c r="Q18" s="7">
        <v>47.560108149999998</v>
      </c>
    </row>
    <row r="19" spans="1:17" x14ac:dyDescent="0.35">
      <c r="A19" s="5">
        <v>1184</v>
      </c>
      <c r="B19" s="3" t="s">
        <v>34</v>
      </c>
      <c r="C19" s="5" t="s">
        <v>12</v>
      </c>
      <c r="D19" s="5" t="s">
        <v>192</v>
      </c>
      <c r="E19" s="4" t="s">
        <v>9</v>
      </c>
      <c r="F19" s="5" t="s">
        <v>193</v>
      </c>
      <c r="G19" s="6" t="s">
        <v>11</v>
      </c>
      <c r="H19" s="6" t="s">
        <v>11</v>
      </c>
      <c r="I19" s="3"/>
      <c r="J19" s="3" t="s">
        <v>11</v>
      </c>
      <c r="K19" s="3"/>
      <c r="L19" s="3"/>
      <c r="M19" s="7">
        <v>16.376721530000001</v>
      </c>
      <c r="N19" s="59">
        <v>3512243</v>
      </c>
      <c r="O19" s="7">
        <v>46.627529860000003</v>
      </c>
      <c r="P19" s="59">
        <v>3512243</v>
      </c>
      <c r="Q19" s="7">
        <v>46.627529860000003</v>
      </c>
    </row>
    <row r="20" spans="1:17" ht="29" x14ac:dyDescent="0.35">
      <c r="A20" s="5">
        <v>1334</v>
      </c>
      <c r="B20" s="3" t="s">
        <v>15</v>
      </c>
      <c r="C20" s="5" t="s">
        <v>16</v>
      </c>
      <c r="D20" s="5" t="s">
        <v>304</v>
      </c>
      <c r="E20" s="4" t="s">
        <v>25</v>
      </c>
      <c r="F20" s="5" t="s">
        <v>306</v>
      </c>
      <c r="G20" s="6"/>
      <c r="H20" s="6" t="s">
        <v>11</v>
      </c>
      <c r="I20" s="3"/>
      <c r="J20" s="3"/>
      <c r="K20" s="3" t="s">
        <v>11</v>
      </c>
      <c r="L20" s="3"/>
      <c r="M20" s="7">
        <v>9.3161877069999992</v>
      </c>
      <c r="N20" s="59">
        <v>2000000</v>
      </c>
      <c r="O20" s="7">
        <v>46.580938529999997</v>
      </c>
      <c r="P20" s="59">
        <v>2000000</v>
      </c>
      <c r="Q20" s="7">
        <v>46.580938529999997</v>
      </c>
    </row>
    <row r="21" spans="1:17" ht="29" x14ac:dyDescent="0.35">
      <c r="A21" s="5">
        <v>1416</v>
      </c>
      <c r="B21" s="3" t="s">
        <v>15</v>
      </c>
      <c r="C21" s="5" t="s">
        <v>16</v>
      </c>
      <c r="D21" s="5" t="s">
        <v>384</v>
      </c>
      <c r="E21" s="4" t="s">
        <v>18</v>
      </c>
      <c r="F21" s="5" t="s">
        <v>386</v>
      </c>
      <c r="G21" s="6" t="s">
        <v>11</v>
      </c>
      <c r="H21" s="6" t="s">
        <v>11</v>
      </c>
      <c r="I21" s="3"/>
      <c r="J21" s="3" t="s">
        <v>11</v>
      </c>
      <c r="K21" s="3" t="s">
        <v>11</v>
      </c>
      <c r="L21" s="3"/>
      <c r="M21" s="7">
        <v>25.349691849999999</v>
      </c>
      <c r="N21" s="59">
        <v>5654200</v>
      </c>
      <c r="O21" s="7">
        <v>44.833383769999998</v>
      </c>
      <c r="P21" s="59">
        <v>5654200</v>
      </c>
      <c r="Q21" s="7">
        <v>44.833383769999998</v>
      </c>
    </row>
    <row r="22" spans="1:17" ht="29" x14ac:dyDescent="0.35">
      <c r="A22" s="5">
        <v>1322</v>
      </c>
      <c r="B22" s="3" t="s">
        <v>6</v>
      </c>
      <c r="C22" s="5" t="s">
        <v>7</v>
      </c>
      <c r="D22" s="5" t="s">
        <v>71</v>
      </c>
      <c r="E22" s="4" t="s">
        <v>25</v>
      </c>
      <c r="F22" s="5" t="s">
        <v>297</v>
      </c>
      <c r="G22" s="6" t="s">
        <v>11</v>
      </c>
      <c r="H22" s="6" t="s">
        <v>11</v>
      </c>
      <c r="I22" s="3" t="s">
        <v>11</v>
      </c>
      <c r="J22" s="3" t="s">
        <v>11</v>
      </c>
      <c r="K22" s="3"/>
      <c r="L22" s="3"/>
      <c r="M22" s="7">
        <v>6.0998035609999999</v>
      </c>
      <c r="N22" s="59">
        <v>1367000</v>
      </c>
      <c r="O22" s="7">
        <v>44.621825610000002</v>
      </c>
      <c r="P22" s="59">
        <v>1367000</v>
      </c>
      <c r="Q22" s="7">
        <v>44.621825610000002</v>
      </c>
    </row>
    <row r="23" spans="1:17" x14ac:dyDescent="0.35">
      <c r="A23" s="5">
        <v>1275</v>
      </c>
      <c r="B23" s="3" t="s">
        <v>34</v>
      </c>
      <c r="C23" s="5" t="s">
        <v>116</v>
      </c>
      <c r="D23" s="5" t="s">
        <v>249</v>
      </c>
      <c r="E23" s="4" t="s">
        <v>9</v>
      </c>
      <c r="F23" s="5" t="s">
        <v>255</v>
      </c>
      <c r="G23" s="6" t="s">
        <v>11</v>
      </c>
      <c r="H23" s="6" t="s">
        <v>11</v>
      </c>
      <c r="I23" s="3" t="s">
        <v>11</v>
      </c>
      <c r="J23" s="3" t="s">
        <v>11</v>
      </c>
      <c r="K23" s="3" t="s">
        <v>11</v>
      </c>
      <c r="L23" s="3" t="s">
        <v>11</v>
      </c>
      <c r="M23" s="7">
        <v>5.196424178</v>
      </c>
      <c r="N23" s="59">
        <v>1789041</v>
      </c>
      <c r="O23" s="7">
        <v>29.045864120000001</v>
      </c>
      <c r="P23" s="59">
        <v>1189041</v>
      </c>
      <c r="Q23" s="7">
        <v>43.702649260000001</v>
      </c>
    </row>
    <row r="24" spans="1:17" ht="29" x14ac:dyDescent="0.35">
      <c r="A24" s="8">
        <v>1173</v>
      </c>
      <c r="B24" s="3" t="s">
        <v>15</v>
      </c>
      <c r="C24" s="8" t="s">
        <v>45</v>
      </c>
      <c r="D24" s="8" t="s">
        <v>184</v>
      </c>
      <c r="E24" s="4" t="s">
        <v>18</v>
      </c>
      <c r="F24" s="8" t="s">
        <v>185</v>
      </c>
      <c r="G24" s="9" t="s">
        <v>11</v>
      </c>
      <c r="H24" s="9"/>
      <c r="I24" s="3"/>
      <c r="J24" s="3" t="s">
        <v>11</v>
      </c>
      <c r="K24" s="3"/>
      <c r="L24" s="3"/>
      <c r="M24" s="10">
        <v>1.44602539</v>
      </c>
      <c r="N24" s="63">
        <v>334058</v>
      </c>
      <c r="O24" s="10">
        <v>43.28665651</v>
      </c>
      <c r="P24" s="63">
        <v>334058</v>
      </c>
      <c r="Q24" s="10">
        <v>43.28665651</v>
      </c>
    </row>
    <row r="25" spans="1:17" ht="29" x14ac:dyDescent="0.35">
      <c r="A25" s="5">
        <v>1112</v>
      </c>
      <c r="B25" s="3" t="s">
        <v>34</v>
      </c>
      <c r="C25" s="5" t="s">
        <v>116</v>
      </c>
      <c r="D25" s="5" t="s">
        <v>117</v>
      </c>
      <c r="E25" s="4" t="s">
        <v>9</v>
      </c>
      <c r="F25" s="5" t="s">
        <v>129</v>
      </c>
      <c r="G25" s="6" t="s">
        <v>11</v>
      </c>
      <c r="H25" s="6" t="s">
        <v>11</v>
      </c>
      <c r="I25" s="3"/>
      <c r="J25" s="3" t="s">
        <v>11</v>
      </c>
      <c r="K25" s="3" t="s">
        <v>11</v>
      </c>
      <c r="L25" s="3" t="s">
        <v>11</v>
      </c>
      <c r="M25" s="7">
        <v>2.4204353009999999</v>
      </c>
      <c r="N25" s="59">
        <v>573278</v>
      </c>
      <c r="O25" s="7">
        <v>42.220969599999997</v>
      </c>
      <c r="P25" s="59">
        <v>573278</v>
      </c>
      <c r="Q25" s="7">
        <v>42.220969599999997</v>
      </c>
    </row>
    <row r="26" spans="1:17" ht="29" x14ac:dyDescent="0.35">
      <c r="A26" s="5">
        <v>1426</v>
      </c>
      <c r="B26" s="3" t="s">
        <v>20</v>
      </c>
      <c r="C26" s="5" t="s">
        <v>12</v>
      </c>
      <c r="D26" s="5" t="s">
        <v>310</v>
      </c>
      <c r="E26" s="4" t="s">
        <v>9</v>
      </c>
      <c r="F26" s="5" t="s">
        <v>395</v>
      </c>
      <c r="G26" s="6"/>
      <c r="H26" s="6" t="s">
        <v>11</v>
      </c>
      <c r="I26" s="3"/>
      <c r="J26" s="3"/>
      <c r="K26" s="3" t="s">
        <v>11</v>
      </c>
      <c r="L26" s="3" t="s">
        <v>11</v>
      </c>
      <c r="M26" s="7">
        <v>13.74795598</v>
      </c>
      <c r="N26" s="59">
        <v>22056050</v>
      </c>
      <c r="O26" s="7">
        <v>6.2331904299999996</v>
      </c>
      <c r="P26" s="59">
        <v>3750050</v>
      </c>
      <c r="Q26" s="7">
        <v>36.660727139999999</v>
      </c>
    </row>
    <row r="27" spans="1:17" x14ac:dyDescent="0.35">
      <c r="A27" s="5">
        <v>1203</v>
      </c>
      <c r="B27" s="3" t="s">
        <v>15</v>
      </c>
      <c r="C27" s="5" t="s">
        <v>45</v>
      </c>
      <c r="D27" s="5" t="s">
        <v>75</v>
      </c>
      <c r="E27" s="4" t="s">
        <v>9</v>
      </c>
      <c r="F27" s="5" t="s">
        <v>202</v>
      </c>
      <c r="G27" s="6"/>
      <c r="H27" s="6" t="s">
        <v>11</v>
      </c>
      <c r="I27" s="3"/>
      <c r="J27" s="3"/>
      <c r="K27" s="3"/>
      <c r="L27" s="3" t="s">
        <v>11</v>
      </c>
      <c r="M27" s="7">
        <v>4.4218348289999998</v>
      </c>
      <c r="N27" s="59">
        <v>1210000</v>
      </c>
      <c r="O27" s="7">
        <v>36.544089499999998</v>
      </c>
      <c r="P27" s="59">
        <v>1210000</v>
      </c>
      <c r="Q27" s="7">
        <v>36.544089499999998</v>
      </c>
    </row>
    <row r="28" spans="1:17" ht="29" x14ac:dyDescent="0.35">
      <c r="A28" s="5">
        <v>1012</v>
      </c>
      <c r="B28" s="3" t="s">
        <v>6</v>
      </c>
      <c r="C28" s="5" t="s">
        <v>7</v>
      </c>
      <c r="D28" s="5" t="s">
        <v>24</v>
      </c>
      <c r="E28" s="4" t="s">
        <v>25</v>
      </c>
      <c r="F28" s="5" t="s">
        <v>27</v>
      </c>
      <c r="G28" s="6" t="s">
        <v>11</v>
      </c>
      <c r="H28" s="6" t="s">
        <v>11</v>
      </c>
      <c r="I28" s="3"/>
      <c r="J28" s="3" t="s">
        <v>11</v>
      </c>
      <c r="K28" s="3"/>
      <c r="L28" s="3" t="s">
        <v>11</v>
      </c>
      <c r="M28" s="7">
        <v>11.97944335</v>
      </c>
      <c r="N28" s="59">
        <v>3308614</v>
      </c>
      <c r="O28" s="7">
        <v>36.206832679999998</v>
      </c>
      <c r="P28" s="59">
        <v>3308614</v>
      </c>
      <c r="Q28" s="7">
        <v>36.206832679999998</v>
      </c>
    </row>
    <row r="29" spans="1:17" x14ac:dyDescent="0.35">
      <c r="A29" s="5">
        <v>1141</v>
      </c>
      <c r="B29" s="3" t="s">
        <v>15</v>
      </c>
      <c r="C29" s="5" t="s">
        <v>21</v>
      </c>
      <c r="D29" s="5" t="s">
        <v>149</v>
      </c>
      <c r="E29" s="4" t="s">
        <v>9</v>
      </c>
      <c r="F29" s="5" t="s">
        <v>152</v>
      </c>
      <c r="G29" s="6" t="s">
        <v>11</v>
      </c>
      <c r="H29" s="6" t="s">
        <v>11</v>
      </c>
      <c r="I29" s="3"/>
      <c r="J29" s="3" t="s">
        <v>11</v>
      </c>
      <c r="K29" s="3"/>
      <c r="L29" s="3" t="s">
        <v>11</v>
      </c>
      <c r="M29" s="7">
        <v>3.5631427050000002</v>
      </c>
      <c r="N29" s="59">
        <v>1200000</v>
      </c>
      <c r="O29" s="7">
        <v>29.692855869999999</v>
      </c>
      <c r="P29" s="59">
        <v>1063000</v>
      </c>
      <c r="Q29" s="7">
        <v>33.519686780000001</v>
      </c>
    </row>
    <row r="30" spans="1:17" x14ac:dyDescent="0.35">
      <c r="A30" s="5">
        <v>1507</v>
      </c>
      <c r="B30" s="3" t="s">
        <v>20</v>
      </c>
      <c r="C30" s="5" t="s">
        <v>45</v>
      </c>
      <c r="D30" s="5" t="s">
        <v>469</v>
      </c>
      <c r="E30" s="4" t="s">
        <v>9</v>
      </c>
      <c r="F30" s="5" t="s">
        <v>470</v>
      </c>
      <c r="G30" s="6"/>
      <c r="H30" s="6" t="s">
        <v>11</v>
      </c>
      <c r="I30" s="3"/>
      <c r="J30" s="3"/>
      <c r="K30" s="3"/>
      <c r="L30" s="3" t="s">
        <v>11</v>
      </c>
      <c r="M30" s="7">
        <v>2.3996575560000002</v>
      </c>
      <c r="N30" s="59">
        <v>729480</v>
      </c>
      <c r="O30" s="7">
        <v>32.895453689999997</v>
      </c>
      <c r="P30" s="59">
        <v>729480</v>
      </c>
      <c r="Q30" s="7">
        <v>32.895453689999997</v>
      </c>
    </row>
    <row r="31" spans="1:17" ht="29" x14ac:dyDescent="0.35">
      <c r="A31" s="8">
        <v>1610</v>
      </c>
      <c r="B31" s="3" t="s">
        <v>34</v>
      </c>
      <c r="C31" s="8" t="s">
        <v>116</v>
      </c>
      <c r="D31" s="8" t="s">
        <v>375</v>
      </c>
      <c r="E31" s="4" t="s">
        <v>9</v>
      </c>
      <c r="F31" s="8" t="s">
        <v>509</v>
      </c>
      <c r="G31" s="9" t="s">
        <v>11</v>
      </c>
      <c r="H31" s="9"/>
      <c r="I31" s="3"/>
      <c r="J31" s="3" t="s">
        <v>11</v>
      </c>
      <c r="K31" s="3"/>
      <c r="L31" s="3"/>
      <c r="M31" s="10">
        <v>2.1107378259999998</v>
      </c>
      <c r="N31" s="63">
        <v>643134</v>
      </c>
      <c r="O31" s="10">
        <v>32.819565220000001</v>
      </c>
      <c r="P31" s="63">
        <v>643134</v>
      </c>
      <c r="Q31" s="10">
        <v>32.819565220000001</v>
      </c>
    </row>
    <row r="32" spans="1:17" x14ac:dyDescent="0.35">
      <c r="A32" s="5">
        <v>1512</v>
      </c>
      <c r="B32" s="3" t="s">
        <v>15</v>
      </c>
      <c r="C32" s="5" t="s">
        <v>45</v>
      </c>
      <c r="D32" s="5" t="s">
        <v>465</v>
      </c>
      <c r="E32" s="4" t="s">
        <v>25</v>
      </c>
      <c r="F32" s="5" t="s">
        <v>477</v>
      </c>
      <c r="G32" s="6"/>
      <c r="H32" s="6" t="s">
        <v>11</v>
      </c>
      <c r="I32" s="3"/>
      <c r="J32" s="3"/>
      <c r="K32" s="3" t="s">
        <v>11</v>
      </c>
      <c r="L32" s="3"/>
      <c r="M32" s="7">
        <v>2.4204298770000001</v>
      </c>
      <c r="N32" s="59">
        <v>753500</v>
      </c>
      <c r="O32" s="7">
        <v>32.122493400000003</v>
      </c>
      <c r="P32" s="59">
        <v>749000</v>
      </c>
      <c r="Q32" s="7">
        <v>32.315485680000002</v>
      </c>
    </row>
    <row r="33" spans="1:17" ht="29" x14ac:dyDescent="0.35">
      <c r="A33" s="5">
        <v>1400</v>
      </c>
      <c r="B33" s="3" t="s">
        <v>20</v>
      </c>
      <c r="C33" s="5" t="s">
        <v>45</v>
      </c>
      <c r="D33" s="5" t="s">
        <v>352</v>
      </c>
      <c r="E33" s="4" t="s">
        <v>9</v>
      </c>
      <c r="F33" s="5" t="s">
        <v>364</v>
      </c>
      <c r="G33" s="6"/>
      <c r="H33" s="6" t="s">
        <v>11</v>
      </c>
      <c r="I33" s="3" t="s">
        <v>11</v>
      </c>
      <c r="J33" s="3" t="s">
        <v>11</v>
      </c>
      <c r="K33" s="3"/>
      <c r="L33" s="3"/>
      <c r="M33" s="7">
        <v>2.4767405070000001</v>
      </c>
      <c r="N33" s="59">
        <v>779156</v>
      </c>
      <c r="O33" s="7">
        <v>31.787479099999999</v>
      </c>
      <c r="P33" s="59">
        <v>779156</v>
      </c>
      <c r="Q33" s="7">
        <v>31.787479099999999</v>
      </c>
    </row>
    <row r="34" spans="1:17" x14ac:dyDescent="0.35">
      <c r="A34" s="5">
        <v>1448</v>
      </c>
      <c r="B34" s="3" t="s">
        <v>20</v>
      </c>
      <c r="C34" s="5" t="s">
        <v>65</v>
      </c>
      <c r="D34" s="5" t="s">
        <v>418</v>
      </c>
      <c r="E34" s="4" t="s">
        <v>9</v>
      </c>
      <c r="F34" s="5" t="s">
        <v>419</v>
      </c>
      <c r="G34" s="6" t="s">
        <v>11</v>
      </c>
      <c r="H34" s="6" t="s">
        <v>11</v>
      </c>
      <c r="I34" s="3"/>
      <c r="J34" s="3" t="s">
        <v>11</v>
      </c>
      <c r="K34" s="3"/>
      <c r="L34" s="3" t="s">
        <v>11</v>
      </c>
      <c r="M34" s="7">
        <v>0.61420569199999997</v>
      </c>
      <c r="N34" s="59">
        <v>195489</v>
      </c>
      <c r="O34" s="7">
        <v>31.418938780000001</v>
      </c>
      <c r="P34" s="59">
        <v>195489</v>
      </c>
      <c r="Q34" s="7">
        <v>31.418938780000001</v>
      </c>
    </row>
    <row r="35" spans="1:17" ht="29" x14ac:dyDescent="0.35">
      <c r="A35" s="5">
        <v>1153</v>
      </c>
      <c r="B35" s="3" t="s">
        <v>34</v>
      </c>
      <c r="C35" s="5" t="s">
        <v>7</v>
      </c>
      <c r="D35" s="5" t="s">
        <v>159</v>
      </c>
      <c r="E35" s="4" t="s">
        <v>9</v>
      </c>
      <c r="F35" s="5" t="s">
        <v>160</v>
      </c>
      <c r="G35" s="6"/>
      <c r="H35" s="6" t="s">
        <v>11</v>
      </c>
      <c r="I35" s="3"/>
      <c r="J35" s="3"/>
      <c r="K35" s="3"/>
      <c r="L35" s="3" t="s">
        <v>11</v>
      </c>
      <c r="M35" s="7">
        <v>17.911105849999998</v>
      </c>
      <c r="N35" s="59">
        <v>5755853</v>
      </c>
      <c r="O35" s="7">
        <v>31.118073809999999</v>
      </c>
      <c r="P35" s="59">
        <v>5755853</v>
      </c>
      <c r="Q35" s="7">
        <v>31.118073809999999</v>
      </c>
    </row>
    <row r="36" spans="1:17" ht="29" x14ac:dyDescent="0.35">
      <c r="A36" s="5">
        <v>1410</v>
      </c>
      <c r="B36" s="3" t="s">
        <v>6</v>
      </c>
      <c r="C36" s="5" t="s">
        <v>12</v>
      </c>
      <c r="D36" s="5" t="s">
        <v>221</v>
      </c>
      <c r="E36" s="4" t="s">
        <v>25</v>
      </c>
      <c r="F36" s="5" t="s">
        <v>377</v>
      </c>
      <c r="G36" s="6"/>
      <c r="H36" s="6" t="s">
        <v>11</v>
      </c>
      <c r="I36" s="3"/>
      <c r="J36" s="3"/>
      <c r="K36" s="3" t="s">
        <v>11</v>
      </c>
      <c r="L36" s="3" t="s">
        <v>11</v>
      </c>
      <c r="M36" s="7">
        <v>3.3248727169999999</v>
      </c>
      <c r="N36" s="59">
        <v>1116310</v>
      </c>
      <c r="O36" s="7">
        <v>29.78449281</v>
      </c>
      <c r="P36" s="59">
        <v>1116310</v>
      </c>
      <c r="Q36" s="7">
        <v>29.78449281</v>
      </c>
    </row>
    <row r="37" spans="1:17" ht="29" x14ac:dyDescent="0.35">
      <c r="A37" s="5">
        <v>1268</v>
      </c>
      <c r="B37" s="3" t="s">
        <v>20</v>
      </c>
      <c r="C37" s="5" t="s">
        <v>116</v>
      </c>
      <c r="D37" s="5" t="s">
        <v>249</v>
      </c>
      <c r="E37" s="4" t="s">
        <v>9</v>
      </c>
      <c r="F37" s="5" t="s">
        <v>250</v>
      </c>
      <c r="G37" s="6" t="s">
        <v>11</v>
      </c>
      <c r="H37" s="6" t="s">
        <v>11</v>
      </c>
      <c r="I37" s="3" t="s">
        <v>11</v>
      </c>
      <c r="J37" s="3" t="s">
        <v>11</v>
      </c>
      <c r="K37" s="3" t="s">
        <v>11</v>
      </c>
      <c r="L37" s="3"/>
      <c r="M37" s="7">
        <v>2.3000020710000002</v>
      </c>
      <c r="N37" s="59">
        <v>1787244</v>
      </c>
      <c r="O37" s="7">
        <v>12.86898751</v>
      </c>
      <c r="P37" s="59">
        <v>787244</v>
      </c>
      <c r="Q37" s="7">
        <v>29.215872990000001</v>
      </c>
    </row>
    <row r="38" spans="1:17" ht="29" x14ac:dyDescent="0.35">
      <c r="A38" s="5">
        <v>1091</v>
      </c>
      <c r="B38" s="3" t="s">
        <v>6</v>
      </c>
      <c r="C38" s="5" t="s">
        <v>7</v>
      </c>
      <c r="D38" s="5" t="s">
        <v>85</v>
      </c>
      <c r="E38" s="4" t="s">
        <v>25</v>
      </c>
      <c r="F38" s="5" t="s">
        <v>102</v>
      </c>
      <c r="G38" s="6" t="s">
        <v>11</v>
      </c>
      <c r="H38" s="6" t="s">
        <v>11</v>
      </c>
      <c r="I38" s="3"/>
      <c r="J38" s="3" t="s">
        <v>11</v>
      </c>
      <c r="K38" s="3"/>
      <c r="L38" s="3" t="s">
        <v>11</v>
      </c>
      <c r="M38" s="7">
        <v>0.99258382099999998</v>
      </c>
      <c r="N38" s="59">
        <v>967200</v>
      </c>
      <c r="O38" s="7">
        <v>10.26244646</v>
      </c>
      <c r="P38" s="59">
        <v>340200</v>
      </c>
      <c r="Q38" s="7">
        <v>29.17647917</v>
      </c>
    </row>
    <row r="39" spans="1:17" ht="29" x14ac:dyDescent="0.35">
      <c r="A39" s="5">
        <v>1052</v>
      </c>
      <c r="B39" s="3" t="s">
        <v>20</v>
      </c>
      <c r="C39" s="5" t="s">
        <v>12</v>
      </c>
      <c r="D39" s="5" t="s">
        <v>62</v>
      </c>
      <c r="E39" s="4" t="s">
        <v>25</v>
      </c>
      <c r="F39" s="5" t="s">
        <v>63</v>
      </c>
      <c r="G39" s="6"/>
      <c r="H39" s="6" t="s">
        <v>11</v>
      </c>
      <c r="I39" s="3"/>
      <c r="J39" s="3"/>
      <c r="K39" s="3"/>
      <c r="L39" s="3" t="s">
        <v>11</v>
      </c>
      <c r="M39" s="7">
        <v>1.7908620580000001</v>
      </c>
      <c r="N39" s="59">
        <v>639915</v>
      </c>
      <c r="O39" s="7">
        <v>27.985936540000001</v>
      </c>
      <c r="P39" s="59">
        <v>639915</v>
      </c>
      <c r="Q39" s="7">
        <v>27.985936540000001</v>
      </c>
    </row>
    <row r="40" spans="1:17" ht="29" x14ac:dyDescent="0.35">
      <c r="A40" s="5">
        <v>1333</v>
      </c>
      <c r="B40" s="3" t="s">
        <v>15</v>
      </c>
      <c r="C40" s="5" t="s">
        <v>16</v>
      </c>
      <c r="D40" s="5" t="s">
        <v>304</v>
      </c>
      <c r="E40" s="4" t="s">
        <v>25</v>
      </c>
      <c r="F40" s="5" t="s">
        <v>305</v>
      </c>
      <c r="G40" s="6" t="s">
        <v>11</v>
      </c>
      <c r="H40" s="6" t="s">
        <v>11</v>
      </c>
      <c r="I40" s="3"/>
      <c r="J40" s="3" t="s">
        <v>11</v>
      </c>
      <c r="K40" s="3" t="s">
        <v>11</v>
      </c>
      <c r="L40" s="3"/>
      <c r="M40" s="7">
        <v>8.3475487279999996</v>
      </c>
      <c r="N40" s="59">
        <v>3000000</v>
      </c>
      <c r="O40" s="7">
        <v>27.825162429999999</v>
      </c>
      <c r="P40" s="59">
        <v>3000000</v>
      </c>
      <c r="Q40" s="7">
        <v>27.825162429999999</v>
      </c>
    </row>
    <row r="41" spans="1:17" ht="29" x14ac:dyDescent="0.35">
      <c r="A41" s="5">
        <v>1325</v>
      </c>
      <c r="B41" s="3" t="s">
        <v>6</v>
      </c>
      <c r="C41" s="5" t="s">
        <v>7</v>
      </c>
      <c r="D41" s="5" t="s">
        <v>71</v>
      </c>
      <c r="E41" s="4" t="s">
        <v>25</v>
      </c>
      <c r="F41" s="5" t="s">
        <v>299</v>
      </c>
      <c r="G41" s="6" t="s">
        <v>11</v>
      </c>
      <c r="H41" s="6" t="s">
        <v>11</v>
      </c>
      <c r="I41" s="3"/>
      <c r="J41" s="3" t="s">
        <v>11</v>
      </c>
      <c r="K41" s="3"/>
      <c r="L41" s="3"/>
      <c r="M41" s="7">
        <v>1.153127263</v>
      </c>
      <c r="N41" s="59">
        <v>500000</v>
      </c>
      <c r="O41" s="7">
        <v>23.062545249999999</v>
      </c>
      <c r="P41" s="59">
        <v>425000</v>
      </c>
      <c r="Q41" s="7">
        <v>27.13240618</v>
      </c>
    </row>
    <row r="42" spans="1:17" ht="29" x14ac:dyDescent="0.35">
      <c r="A42" s="8">
        <v>1382</v>
      </c>
      <c r="B42" s="3" t="s">
        <v>15</v>
      </c>
      <c r="C42" s="8" t="s">
        <v>21</v>
      </c>
      <c r="D42" s="8" t="s">
        <v>119</v>
      </c>
      <c r="E42" s="4" t="s">
        <v>25</v>
      </c>
      <c r="F42" s="8" t="s">
        <v>347</v>
      </c>
      <c r="G42" s="9" t="s">
        <v>11</v>
      </c>
      <c r="H42" s="9"/>
      <c r="I42" s="3" t="s">
        <v>11</v>
      </c>
      <c r="J42" s="3" t="s">
        <v>11</v>
      </c>
      <c r="K42" s="3"/>
      <c r="L42" s="3"/>
      <c r="M42" s="10">
        <v>4.0003390520000002</v>
      </c>
      <c r="N42" s="63">
        <v>1981550</v>
      </c>
      <c r="O42" s="10">
        <v>20.187928899999999</v>
      </c>
      <c r="P42" s="63">
        <v>1481550</v>
      </c>
      <c r="Q42" s="10">
        <v>27.001039800000001</v>
      </c>
    </row>
    <row r="43" spans="1:17" x14ac:dyDescent="0.35">
      <c r="A43" s="5">
        <v>1379</v>
      </c>
      <c r="B43" s="3" t="s">
        <v>34</v>
      </c>
      <c r="C43" s="5" t="s">
        <v>116</v>
      </c>
      <c r="D43" s="5" t="s">
        <v>341</v>
      </c>
      <c r="E43" s="4" t="s">
        <v>9</v>
      </c>
      <c r="F43" s="5" t="s">
        <v>345</v>
      </c>
      <c r="G43" s="6" t="s">
        <v>11</v>
      </c>
      <c r="H43" s="6" t="s">
        <v>11</v>
      </c>
      <c r="I43" s="3"/>
      <c r="J43" s="3" t="s">
        <v>11</v>
      </c>
      <c r="K43" s="3"/>
      <c r="L43" s="3"/>
      <c r="M43" s="7">
        <v>3.3066223749999999</v>
      </c>
      <c r="N43" s="59">
        <v>3475108</v>
      </c>
      <c r="O43" s="7">
        <v>9.5151643499999992</v>
      </c>
      <c r="P43" s="59">
        <v>1475108</v>
      </c>
      <c r="Q43" s="7">
        <v>22.416137500000001</v>
      </c>
    </row>
    <row r="44" spans="1:17" ht="29" x14ac:dyDescent="0.35">
      <c r="A44" s="5">
        <v>1043</v>
      </c>
      <c r="B44" s="3" t="s">
        <v>15</v>
      </c>
      <c r="C44" s="5" t="s">
        <v>45</v>
      </c>
      <c r="D44" s="5" t="s">
        <v>48</v>
      </c>
      <c r="E44" s="4" t="s">
        <v>9</v>
      </c>
      <c r="F44" s="5" t="s">
        <v>54</v>
      </c>
      <c r="G44" s="6" t="s">
        <v>11</v>
      </c>
      <c r="H44" s="6" t="s">
        <v>11</v>
      </c>
      <c r="I44" s="3" t="s">
        <v>11</v>
      </c>
      <c r="J44" s="3" t="s">
        <v>11</v>
      </c>
      <c r="K44" s="3" t="s">
        <v>11</v>
      </c>
      <c r="L44" s="3"/>
      <c r="M44" s="7">
        <v>5.4033394389999998</v>
      </c>
      <c r="N44" s="59">
        <v>2460000</v>
      </c>
      <c r="O44" s="7">
        <v>21.964794470000001</v>
      </c>
      <c r="P44" s="59">
        <v>2460000</v>
      </c>
      <c r="Q44" s="7">
        <v>21.964794470000001</v>
      </c>
    </row>
    <row r="45" spans="1:17" x14ac:dyDescent="0.35">
      <c r="A45" s="5">
        <v>1312</v>
      </c>
      <c r="B45" s="3" t="s">
        <v>6</v>
      </c>
      <c r="C45" s="5" t="s">
        <v>12</v>
      </c>
      <c r="D45" s="5" t="s">
        <v>228</v>
      </c>
      <c r="E45" s="4" t="s">
        <v>25</v>
      </c>
      <c r="F45" s="5" t="s">
        <v>292</v>
      </c>
      <c r="G45" s="6" t="s">
        <v>11</v>
      </c>
      <c r="H45" s="6" t="s">
        <v>11</v>
      </c>
      <c r="I45" s="3" t="s">
        <v>11</v>
      </c>
      <c r="J45" s="3" t="s">
        <v>11</v>
      </c>
      <c r="K45" s="3" t="s">
        <v>11</v>
      </c>
      <c r="L45" s="3"/>
      <c r="M45" s="7">
        <v>1.9537144390000001</v>
      </c>
      <c r="N45" s="59">
        <v>1036699</v>
      </c>
      <c r="O45" s="7">
        <v>18.845532200000001</v>
      </c>
      <c r="P45" s="59">
        <v>902699</v>
      </c>
      <c r="Q45" s="7">
        <v>21.643033150000001</v>
      </c>
    </row>
    <row r="46" spans="1:17" ht="29" x14ac:dyDescent="0.35">
      <c r="A46" s="5">
        <v>1014</v>
      </c>
      <c r="B46" s="3" t="s">
        <v>6</v>
      </c>
      <c r="C46" s="5" t="s">
        <v>7</v>
      </c>
      <c r="D46" s="5" t="s">
        <v>24</v>
      </c>
      <c r="E46" s="4" t="s">
        <v>18</v>
      </c>
      <c r="F46" s="5" t="s">
        <v>29</v>
      </c>
      <c r="G46" s="6" t="s">
        <v>11</v>
      </c>
      <c r="H46" s="6" t="s">
        <v>11</v>
      </c>
      <c r="I46" s="3" t="s">
        <v>11</v>
      </c>
      <c r="J46" s="3" t="s">
        <v>11</v>
      </c>
      <c r="K46" s="3"/>
      <c r="L46" s="3" t="s">
        <v>11</v>
      </c>
      <c r="M46" s="7">
        <v>3.984966719</v>
      </c>
      <c r="N46" s="59">
        <v>1911080</v>
      </c>
      <c r="O46" s="7">
        <v>20.851909490000001</v>
      </c>
      <c r="P46" s="59">
        <v>1911080</v>
      </c>
      <c r="Q46" s="7">
        <v>20.851909490000001</v>
      </c>
    </row>
    <row r="47" spans="1:17" ht="29" x14ac:dyDescent="0.35">
      <c r="A47" s="5">
        <v>1108</v>
      </c>
      <c r="B47" s="3" t="s">
        <v>6</v>
      </c>
      <c r="C47" s="5" t="s">
        <v>7</v>
      </c>
      <c r="D47" s="5" t="s">
        <v>82</v>
      </c>
      <c r="E47" s="4" t="s">
        <v>9</v>
      </c>
      <c r="F47" s="5" t="s">
        <v>124</v>
      </c>
      <c r="G47" s="6"/>
      <c r="H47" s="6" t="s">
        <v>11</v>
      </c>
      <c r="I47" s="3"/>
      <c r="J47" s="3"/>
      <c r="K47" s="3"/>
      <c r="L47" s="3" t="s">
        <v>11</v>
      </c>
      <c r="M47" s="7">
        <v>2.8105403419999999</v>
      </c>
      <c r="N47" s="59">
        <v>1357200</v>
      </c>
      <c r="O47" s="7">
        <v>20.708372690000001</v>
      </c>
      <c r="P47" s="59">
        <v>1357200</v>
      </c>
      <c r="Q47" s="7">
        <v>20.708372690000001</v>
      </c>
    </row>
    <row r="48" spans="1:17" ht="29" x14ac:dyDescent="0.35">
      <c r="A48" s="5">
        <v>1339</v>
      </c>
      <c r="B48" s="3" t="s">
        <v>20</v>
      </c>
      <c r="C48" s="5" t="s">
        <v>12</v>
      </c>
      <c r="D48" s="5" t="s">
        <v>310</v>
      </c>
      <c r="E48" s="4" t="s">
        <v>9</v>
      </c>
      <c r="F48" s="5" t="s">
        <v>311</v>
      </c>
      <c r="G48" s="6"/>
      <c r="H48" s="6" t="s">
        <v>11</v>
      </c>
      <c r="I48" s="3"/>
      <c r="J48" s="3"/>
      <c r="K48" s="3"/>
      <c r="L48" s="3" t="s">
        <v>11</v>
      </c>
      <c r="M48" s="7">
        <v>8.1492650389999994</v>
      </c>
      <c r="N48" s="59">
        <v>3940161</v>
      </c>
      <c r="O48" s="7">
        <v>20.68256865</v>
      </c>
      <c r="P48" s="59">
        <v>3940161</v>
      </c>
      <c r="Q48" s="7">
        <v>20.68256865</v>
      </c>
    </row>
    <row r="49" spans="1:17" ht="29" x14ac:dyDescent="0.35">
      <c r="A49" s="5">
        <v>1209</v>
      </c>
      <c r="B49" s="3" t="s">
        <v>34</v>
      </c>
      <c r="C49" s="5" t="s">
        <v>12</v>
      </c>
      <c r="D49" s="5" t="s">
        <v>192</v>
      </c>
      <c r="E49" s="4" t="s">
        <v>9</v>
      </c>
      <c r="F49" s="5" t="s">
        <v>204</v>
      </c>
      <c r="G49" s="6"/>
      <c r="H49" s="6" t="s">
        <v>11</v>
      </c>
      <c r="I49" s="3"/>
      <c r="J49" s="3"/>
      <c r="K49" s="3"/>
      <c r="L49" s="3" t="s">
        <v>11</v>
      </c>
      <c r="M49" s="7">
        <v>0.65371493400000003</v>
      </c>
      <c r="N49" s="59">
        <v>321404</v>
      </c>
      <c r="O49" s="7">
        <v>20.33935279</v>
      </c>
      <c r="P49" s="59">
        <v>321404</v>
      </c>
      <c r="Q49" s="7">
        <v>20.33935279</v>
      </c>
    </row>
    <row r="50" spans="1:17" ht="29" x14ac:dyDescent="0.35">
      <c r="A50" s="5">
        <v>1186</v>
      </c>
      <c r="B50" s="3" t="s">
        <v>15</v>
      </c>
      <c r="C50" s="5" t="s">
        <v>16</v>
      </c>
      <c r="D50" s="5" t="s">
        <v>194</v>
      </c>
      <c r="E50" s="4" t="s">
        <v>9</v>
      </c>
      <c r="F50" s="5" t="s">
        <v>195</v>
      </c>
      <c r="G50" s="6" t="s">
        <v>11</v>
      </c>
      <c r="H50" s="6" t="s">
        <v>11</v>
      </c>
      <c r="I50" s="3"/>
      <c r="J50" s="3" t="s">
        <v>11</v>
      </c>
      <c r="K50" s="3"/>
      <c r="L50" s="3"/>
      <c r="M50" s="7">
        <v>2.3743160360000002</v>
      </c>
      <c r="N50" s="59">
        <v>2092110</v>
      </c>
      <c r="O50" s="7">
        <v>11.348906299999999</v>
      </c>
      <c r="P50" s="59">
        <v>1179110</v>
      </c>
      <c r="Q50" s="7">
        <v>20.136510049999998</v>
      </c>
    </row>
    <row r="51" spans="1:17" ht="29" x14ac:dyDescent="0.35">
      <c r="A51" s="5">
        <v>1220</v>
      </c>
      <c r="B51" s="3" t="s">
        <v>15</v>
      </c>
      <c r="C51" s="5" t="s">
        <v>16</v>
      </c>
      <c r="D51" s="5" t="s">
        <v>208</v>
      </c>
      <c r="E51" s="4" t="s">
        <v>18</v>
      </c>
      <c r="F51" s="5" t="s">
        <v>214</v>
      </c>
      <c r="G51" s="6" t="s">
        <v>11</v>
      </c>
      <c r="H51" s="6" t="s">
        <v>11</v>
      </c>
      <c r="I51" s="3"/>
      <c r="J51" s="3" t="s">
        <v>11</v>
      </c>
      <c r="K51" s="3"/>
      <c r="L51" s="3"/>
      <c r="M51" s="7">
        <v>21.162393260000002</v>
      </c>
      <c r="N51" s="59">
        <v>11134000</v>
      </c>
      <c r="O51" s="7">
        <v>19.00699951</v>
      </c>
      <c r="P51" s="59">
        <v>11134000</v>
      </c>
      <c r="Q51" s="7">
        <v>19.00699951</v>
      </c>
    </row>
    <row r="52" spans="1:17" ht="29" x14ac:dyDescent="0.35">
      <c r="A52" s="5">
        <v>1140</v>
      </c>
      <c r="B52" s="3" t="s">
        <v>15</v>
      </c>
      <c r="C52" s="5" t="s">
        <v>21</v>
      </c>
      <c r="D52" s="5" t="s">
        <v>149</v>
      </c>
      <c r="E52" s="4" t="s">
        <v>9</v>
      </c>
      <c r="F52" s="5" t="s">
        <v>151</v>
      </c>
      <c r="G52" s="6" t="s">
        <v>11</v>
      </c>
      <c r="H52" s="6" t="s">
        <v>11</v>
      </c>
      <c r="I52" s="3"/>
      <c r="J52" s="3" t="s">
        <v>11</v>
      </c>
      <c r="K52" s="3"/>
      <c r="L52" s="3" t="s">
        <v>11</v>
      </c>
      <c r="M52" s="7">
        <v>9.1450729909999993</v>
      </c>
      <c r="N52" s="59">
        <v>5150000</v>
      </c>
      <c r="O52" s="7">
        <v>17.757423280000001</v>
      </c>
      <c r="P52" s="59">
        <v>4888655</v>
      </c>
      <c r="Q52" s="7">
        <v>18.706726069999998</v>
      </c>
    </row>
    <row r="53" spans="1:17" x14ac:dyDescent="0.35">
      <c r="A53" s="5">
        <v>1360</v>
      </c>
      <c r="B53" s="3" t="s">
        <v>15</v>
      </c>
      <c r="C53" s="5" t="s">
        <v>45</v>
      </c>
      <c r="D53" s="5" t="s">
        <v>331</v>
      </c>
      <c r="E53" s="4" t="s">
        <v>9</v>
      </c>
      <c r="F53" s="5" t="s">
        <v>332</v>
      </c>
      <c r="G53" s="6" t="s">
        <v>11</v>
      </c>
      <c r="H53" s="6" t="s">
        <v>11</v>
      </c>
      <c r="I53" s="3"/>
      <c r="J53" s="3" t="s">
        <v>11</v>
      </c>
      <c r="K53" s="3" t="s">
        <v>11</v>
      </c>
      <c r="L53" s="3"/>
      <c r="M53" s="7">
        <v>3.4892321719999999</v>
      </c>
      <c r="N53" s="59">
        <v>1922700</v>
      </c>
      <c r="O53" s="7">
        <v>18.14756422</v>
      </c>
      <c r="P53" s="59">
        <v>1922700</v>
      </c>
      <c r="Q53" s="7">
        <v>18.14756422</v>
      </c>
    </row>
    <row r="54" spans="1:17" ht="29" x14ac:dyDescent="0.35">
      <c r="A54" s="5">
        <v>1013</v>
      </c>
      <c r="B54" s="3" t="s">
        <v>6</v>
      </c>
      <c r="C54" s="5" t="s">
        <v>7</v>
      </c>
      <c r="D54" s="5" t="s">
        <v>24</v>
      </c>
      <c r="E54" s="4" t="s">
        <v>25</v>
      </c>
      <c r="F54" s="5" t="s">
        <v>28</v>
      </c>
      <c r="G54" s="6" t="s">
        <v>11</v>
      </c>
      <c r="H54" s="6" t="s">
        <v>11</v>
      </c>
      <c r="I54" s="3"/>
      <c r="J54" s="3" t="s">
        <v>11</v>
      </c>
      <c r="K54" s="3"/>
      <c r="L54" s="3" t="s">
        <v>11</v>
      </c>
      <c r="M54" s="7">
        <v>7.2299392940000002</v>
      </c>
      <c r="N54" s="59">
        <v>4060829</v>
      </c>
      <c r="O54" s="7">
        <v>17.804096879999999</v>
      </c>
      <c r="P54" s="59">
        <v>4060829</v>
      </c>
      <c r="Q54" s="7">
        <v>17.804096879999999</v>
      </c>
    </row>
    <row r="55" spans="1:17" x14ac:dyDescent="0.35">
      <c r="A55" s="5">
        <v>1179</v>
      </c>
      <c r="B55" s="3" t="s">
        <v>15</v>
      </c>
      <c r="C55" s="5" t="s">
        <v>45</v>
      </c>
      <c r="D55" s="5" t="s">
        <v>188</v>
      </c>
      <c r="E55" s="4" t="s">
        <v>9</v>
      </c>
      <c r="F55" s="5" t="s">
        <v>189</v>
      </c>
      <c r="G55" s="6" t="s">
        <v>11</v>
      </c>
      <c r="H55" s="6" t="s">
        <v>11</v>
      </c>
      <c r="I55" s="3"/>
      <c r="J55" s="3" t="s">
        <v>11</v>
      </c>
      <c r="K55" s="3" t="s">
        <v>11</v>
      </c>
      <c r="L55" s="3" t="s">
        <v>11</v>
      </c>
      <c r="M55" s="7">
        <v>8.8365821570000005</v>
      </c>
      <c r="N55" s="59">
        <v>11430000</v>
      </c>
      <c r="O55" s="7">
        <v>7.7310430070000002</v>
      </c>
      <c r="P55" s="59">
        <v>5000000</v>
      </c>
      <c r="Q55" s="7">
        <v>17.673164310000001</v>
      </c>
    </row>
    <row r="56" spans="1:17" ht="29" x14ac:dyDescent="0.35">
      <c r="A56" s="5">
        <v>1397</v>
      </c>
      <c r="B56" s="3" t="s">
        <v>20</v>
      </c>
      <c r="C56" s="5" t="s">
        <v>116</v>
      </c>
      <c r="D56" s="5" t="s">
        <v>341</v>
      </c>
      <c r="E56" s="4" t="s">
        <v>9</v>
      </c>
      <c r="F56" s="5" t="s">
        <v>362</v>
      </c>
      <c r="G56" s="6"/>
      <c r="H56" s="6" t="s">
        <v>11</v>
      </c>
      <c r="I56" s="3"/>
      <c r="J56" s="3"/>
      <c r="K56" s="3"/>
      <c r="L56" s="3" t="s">
        <v>11</v>
      </c>
      <c r="M56" s="7">
        <v>1.841872325</v>
      </c>
      <c r="N56" s="59">
        <v>1616434</v>
      </c>
      <c r="O56" s="7">
        <v>11.394664580000001</v>
      </c>
      <c r="P56" s="59">
        <v>1116434</v>
      </c>
      <c r="Q56" s="7">
        <v>16.497816480000001</v>
      </c>
    </row>
    <row r="57" spans="1:17" ht="29" x14ac:dyDescent="0.35">
      <c r="A57" s="5">
        <v>1215</v>
      </c>
      <c r="B57" s="3" t="s">
        <v>15</v>
      </c>
      <c r="C57" s="5" t="s">
        <v>16</v>
      </c>
      <c r="D57" s="5" t="s">
        <v>208</v>
      </c>
      <c r="E57" s="4" t="s">
        <v>18</v>
      </c>
      <c r="F57" s="5" t="s">
        <v>209</v>
      </c>
      <c r="G57" s="6" t="s">
        <v>11</v>
      </c>
      <c r="H57" s="6" t="s">
        <v>11</v>
      </c>
      <c r="I57" s="3" t="s">
        <v>11</v>
      </c>
      <c r="J57" s="3" t="s">
        <v>11</v>
      </c>
      <c r="K57" s="3"/>
      <c r="L57" s="3"/>
      <c r="M57" s="7">
        <v>15.057590980000001</v>
      </c>
      <c r="N57" s="59">
        <v>10000000</v>
      </c>
      <c r="O57" s="7">
        <v>15.057590980000001</v>
      </c>
      <c r="P57" s="59">
        <v>10000000</v>
      </c>
      <c r="Q57" s="7">
        <v>15.057590980000001</v>
      </c>
    </row>
    <row r="58" spans="1:17" ht="29" x14ac:dyDescent="0.35">
      <c r="A58" s="5">
        <v>1103</v>
      </c>
      <c r="B58" s="3" t="s">
        <v>34</v>
      </c>
      <c r="C58" s="5" t="s">
        <v>116</v>
      </c>
      <c r="D58" s="5" t="s">
        <v>117</v>
      </c>
      <c r="E58" s="4" t="s">
        <v>9</v>
      </c>
      <c r="F58" s="5" t="s">
        <v>118</v>
      </c>
      <c r="G58" s="6" t="s">
        <v>11</v>
      </c>
      <c r="H58" s="6" t="s">
        <v>11</v>
      </c>
      <c r="I58" s="3"/>
      <c r="J58" s="3" t="s">
        <v>11</v>
      </c>
      <c r="K58" s="3" t="s">
        <v>11</v>
      </c>
      <c r="L58" s="3" t="s">
        <v>11</v>
      </c>
      <c r="M58" s="7">
        <v>3.3797458680000001</v>
      </c>
      <c r="N58" s="59">
        <v>2245805</v>
      </c>
      <c r="O58" s="7">
        <v>15.049151050000001</v>
      </c>
      <c r="P58" s="59">
        <v>2245805</v>
      </c>
      <c r="Q58" s="7">
        <v>15.049151050000001</v>
      </c>
    </row>
    <row r="59" spans="1:17" ht="29" x14ac:dyDescent="0.35">
      <c r="A59" s="15">
        <v>1104</v>
      </c>
      <c r="B59" s="12" t="s">
        <v>15</v>
      </c>
      <c r="C59" s="15" t="s">
        <v>21</v>
      </c>
      <c r="D59" s="15" t="s">
        <v>119</v>
      </c>
      <c r="E59" s="11" t="s">
        <v>120</v>
      </c>
      <c r="F59" s="15" t="s">
        <v>121</v>
      </c>
      <c r="G59" s="16" t="s">
        <v>11</v>
      </c>
      <c r="H59" s="16"/>
      <c r="I59" s="12" t="s">
        <v>11</v>
      </c>
      <c r="J59" s="12" t="s">
        <v>11</v>
      </c>
      <c r="K59" s="12"/>
      <c r="L59" s="12"/>
      <c r="M59" s="64">
        <v>32.955635239999999</v>
      </c>
      <c r="N59" s="65">
        <v>59759770</v>
      </c>
      <c r="O59" s="64">
        <v>5.5146857560000004</v>
      </c>
      <c r="P59" s="65">
        <v>22047320</v>
      </c>
      <c r="Q59" s="64">
        <v>14.94768309</v>
      </c>
    </row>
    <row r="60" spans="1:17" ht="29" x14ac:dyDescent="0.35">
      <c r="A60" s="5">
        <v>1086</v>
      </c>
      <c r="B60" s="3" t="s">
        <v>6</v>
      </c>
      <c r="C60" s="5" t="s">
        <v>7</v>
      </c>
      <c r="D60" s="5" t="s">
        <v>85</v>
      </c>
      <c r="E60" s="4" t="s">
        <v>25</v>
      </c>
      <c r="F60" s="5" t="s">
        <v>94</v>
      </c>
      <c r="G60" s="6" t="s">
        <v>11</v>
      </c>
      <c r="H60" s="6" t="s">
        <v>11</v>
      </c>
      <c r="I60" s="3"/>
      <c r="J60" s="3" t="s">
        <v>11</v>
      </c>
      <c r="K60" s="3"/>
      <c r="L60" s="3"/>
      <c r="M60" s="7">
        <v>1.7900632270000001</v>
      </c>
      <c r="N60" s="59">
        <v>1200000</v>
      </c>
      <c r="O60" s="7">
        <v>14.917193559999999</v>
      </c>
      <c r="P60" s="59">
        <v>1200000</v>
      </c>
      <c r="Q60" s="7">
        <v>14.917193559999999</v>
      </c>
    </row>
    <row r="61" spans="1:17" ht="29" x14ac:dyDescent="0.35">
      <c r="A61" s="8">
        <v>1305</v>
      </c>
      <c r="B61" s="3" t="s">
        <v>6</v>
      </c>
      <c r="C61" s="8" t="s">
        <v>12</v>
      </c>
      <c r="D61" s="8" t="s">
        <v>281</v>
      </c>
      <c r="E61" s="4" t="s">
        <v>18</v>
      </c>
      <c r="F61" s="8" t="s">
        <v>286</v>
      </c>
      <c r="G61" s="9" t="s">
        <v>11</v>
      </c>
      <c r="H61" s="9"/>
      <c r="I61" s="3" t="s">
        <v>11</v>
      </c>
      <c r="J61" s="3" t="s">
        <v>11</v>
      </c>
      <c r="K61" s="3"/>
      <c r="L61" s="3"/>
      <c r="M61" s="10">
        <v>2.4634140210000002</v>
      </c>
      <c r="N61" s="63">
        <v>1700000</v>
      </c>
      <c r="O61" s="10">
        <v>14.49067071</v>
      </c>
      <c r="P61" s="63">
        <v>1700000</v>
      </c>
      <c r="Q61" s="10">
        <v>14.49067071</v>
      </c>
    </row>
    <row r="62" spans="1:17" x14ac:dyDescent="0.35">
      <c r="A62" s="5">
        <v>1193</v>
      </c>
      <c r="B62" s="3" t="s">
        <v>15</v>
      </c>
      <c r="C62" s="5" t="s">
        <v>45</v>
      </c>
      <c r="D62" s="5" t="s">
        <v>188</v>
      </c>
      <c r="E62" s="4" t="s">
        <v>9</v>
      </c>
      <c r="F62" s="5" t="s">
        <v>198</v>
      </c>
      <c r="G62" s="6"/>
      <c r="H62" s="6" t="s">
        <v>11</v>
      </c>
      <c r="I62" s="3"/>
      <c r="J62" s="3"/>
      <c r="K62" s="3" t="s">
        <v>11</v>
      </c>
      <c r="L62" s="3" t="s">
        <v>11</v>
      </c>
      <c r="M62" s="7">
        <v>13.446169680000001</v>
      </c>
      <c r="N62" s="59">
        <v>23647000</v>
      </c>
      <c r="O62" s="7">
        <v>5.6862053010000002</v>
      </c>
      <c r="P62" s="59">
        <v>10000000</v>
      </c>
      <c r="Q62" s="7">
        <v>13.446169680000001</v>
      </c>
    </row>
    <row r="63" spans="1:17" ht="29" x14ac:dyDescent="0.35">
      <c r="A63" s="5">
        <v>1310</v>
      </c>
      <c r="B63" s="3" t="s">
        <v>6</v>
      </c>
      <c r="C63" s="5" t="s">
        <v>12</v>
      </c>
      <c r="D63" s="5" t="s">
        <v>228</v>
      </c>
      <c r="E63" s="4" t="s">
        <v>25</v>
      </c>
      <c r="F63" s="5" t="s">
        <v>291</v>
      </c>
      <c r="G63" s="6" t="s">
        <v>11</v>
      </c>
      <c r="H63" s="6" t="s">
        <v>11</v>
      </c>
      <c r="I63" s="3"/>
      <c r="J63" s="3" t="s">
        <v>11</v>
      </c>
      <c r="K63" s="3" t="s">
        <v>11</v>
      </c>
      <c r="L63" s="3"/>
      <c r="M63" s="7">
        <v>2.1585123460000002</v>
      </c>
      <c r="N63" s="59">
        <v>1752213</v>
      </c>
      <c r="O63" s="7">
        <v>12.318778289999999</v>
      </c>
      <c r="P63" s="59">
        <v>1752213</v>
      </c>
      <c r="Q63" s="7">
        <v>12.318778289999999</v>
      </c>
    </row>
    <row r="64" spans="1:17" ht="29" x14ac:dyDescent="0.35">
      <c r="A64" s="5">
        <v>1394</v>
      </c>
      <c r="B64" s="3" t="s">
        <v>34</v>
      </c>
      <c r="C64" s="5" t="s">
        <v>12</v>
      </c>
      <c r="D64" s="5" t="s">
        <v>358</v>
      </c>
      <c r="E64" s="4" t="s">
        <v>18</v>
      </c>
      <c r="F64" s="5" t="s">
        <v>359</v>
      </c>
      <c r="G64" s="6" t="s">
        <v>11</v>
      </c>
      <c r="H64" s="6" t="s">
        <v>11</v>
      </c>
      <c r="I64" s="3"/>
      <c r="J64" s="3" t="s">
        <v>11</v>
      </c>
      <c r="K64" s="3"/>
      <c r="L64" s="3"/>
      <c r="M64" s="7">
        <v>2.3218671529999999</v>
      </c>
      <c r="N64" s="59">
        <v>1928250</v>
      </c>
      <c r="O64" s="7">
        <v>12.041318049999999</v>
      </c>
      <c r="P64" s="59">
        <v>1928250</v>
      </c>
      <c r="Q64" s="7">
        <v>12.041318049999999</v>
      </c>
    </row>
    <row r="65" spans="1:17" ht="29" x14ac:dyDescent="0.35">
      <c r="A65" s="4">
        <v>1294</v>
      </c>
      <c r="B65" s="3" t="s">
        <v>6</v>
      </c>
      <c r="C65" s="4" t="s">
        <v>7</v>
      </c>
      <c r="D65" s="4" t="s">
        <v>85</v>
      </c>
      <c r="E65" s="4" t="s">
        <v>126</v>
      </c>
      <c r="F65" s="4" t="s">
        <v>273</v>
      </c>
      <c r="G65" s="3" t="s">
        <v>11</v>
      </c>
      <c r="H65" s="3" t="s">
        <v>11</v>
      </c>
      <c r="I65" s="3"/>
      <c r="J65" s="3" t="s">
        <v>11</v>
      </c>
      <c r="K65" s="3"/>
      <c r="L65" s="3" t="s">
        <v>11</v>
      </c>
      <c r="M65" s="66">
        <v>1.8905618769999999</v>
      </c>
      <c r="N65" s="67">
        <v>1575000</v>
      </c>
      <c r="O65" s="66">
        <v>12.00356747</v>
      </c>
      <c r="P65" s="68">
        <v>1575000</v>
      </c>
      <c r="Q65" s="66">
        <v>12.00356747</v>
      </c>
    </row>
    <row r="66" spans="1:17" ht="29" x14ac:dyDescent="0.35">
      <c r="A66" s="5">
        <v>1403</v>
      </c>
      <c r="B66" s="6" t="s">
        <v>34</v>
      </c>
      <c r="C66" s="5" t="s">
        <v>35</v>
      </c>
      <c r="D66" s="5" t="s">
        <v>355</v>
      </c>
      <c r="E66" s="5" t="s">
        <v>9</v>
      </c>
      <c r="F66" s="5" t="s">
        <v>368</v>
      </c>
      <c r="G66" s="6" t="s">
        <v>11</v>
      </c>
      <c r="H66" s="6" t="s">
        <v>11</v>
      </c>
      <c r="I66" s="3"/>
      <c r="J66" s="3" t="s">
        <v>11</v>
      </c>
      <c r="K66" s="3"/>
      <c r="L66" s="3" t="s">
        <v>11</v>
      </c>
      <c r="M66" s="7">
        <v>4.7961452189999996</v>
      </c>
      <c r="N66" s="59">
        <v>4000000</v>
      </c>
      <c r="O66" s="7">
        <v>11.990363049999999</v>
      </c>
      <c r="P66" s="59">
        <v>4000000</v>
      </c>
      <c r="Q66" s="7">
        <v>11.990363049999999</v>
      </c>
    </row>
    <row r="67" spans="1:17" x14ac:dyDescent="0.35">
      <c r="A67" s="5">
        <v>1230</v>
      </c>
      <c r="B67" s="3" t="s">
        <v>15</v>
      </c>
      <c r="C67" s="5" t="s">
        <v>16</v>
      </c>
      <c r="D67" s="5" t="s">
        <v>137</v>
      </c>
      <c r="E67" s="4" t="s">
        <v>126</v>
      </c>
      <c r="F67" s="5" t="s">
        <v>219</v>
      </c>
      <c r="G67" s="6" t="s">
        <v>11</v>
      </c>
      <c r="H67" s="6" t="s">
        <v>11</v>
      </c>
      <c r="I67" s="3"/>
      <c r="J67" s="3" t="s">
        <v>11</v>
      </c>
      <c r="K67" s="3" t="s">
        <v>11</v>
      </c>
      <c r="L67" s="3"/>
      <c r="M67" s="7">
        <v>4.2319109890000002</v>
      </c>
      <c r="N67" s="59">
        <v>7604400</v>
      </c>
      <c r="O67" s="7">
        <v>5.5650820440000004</v>
      </c>
      <c r="P67" s="59">
        <v>3633400</v>
      </c>
      <c r="Q67" s="7">
        <v>11.64724773</v>
      </c>
    </row>
    <row r="68" spans="1:17" ht="29" x14ac:dyDescent="0.35">
      <c r="A68" s="5">
        <v>1439</v>
      </c>
      <c r="B68" s="3" t="s">
        <v>6</v>
      </c>
      <c r="C68" s="5" t="s">
        <v>7</v>
      </c>
      <c r="D68" s="5" t="s">
        <v>408</v>
      </c>
      <c r="E68" s="4" t="s">
        <v>9</v>
      </c>
      <c r="F68" s="5" t="s">
        <v>409</v>
      </c>
      <c r="G68" s="6"/>
      <c r="H68" s="6" t="s">
        <v>11</v>
      </c>
      <c r="I68" s="3"/>
      <c r="J68" s="3"/>
      <c r="K68" s="3" t="s">
        <v>11</v>
      </c>
      <c r="L68" s="3"/>
      <c r="M68" s="7">
        <v>3.724471866</v>
      </c>
      <c r="N68" s="59">
        <v>3580773</v>
      </c>
      <c r="O68" s="7">
        <v>10.401306829999999</v>
      </c>
      <c r="P68" s="59">
        <v>3313064</v>
      </c>
      <c r="Q68" s="7">
        <v>11.24177458</v>
      </c>
    </row>
    <row r="69" spans="1:17" x14ac:dyDescent="0.35">
      <c r="A69" s="5">
        <v>1395</v>
      </c>
      <c r="B69" s="3" t="s">
        <v>20</v>
      </c>
      <c r="C69" s="5" t="s">
        <v>45</v>
      </c>
      <c r="D69" s="5" t="s">
        <v>352</v>
      </c>
      <c r="E69" s="4" t="s">
        <v>9</v>
      </c>
      <c r="F69" s="5" t="s">
        <v>360</v>
      </c>
      <c r="G69" s="6"/>
      <c r="H69" s="6" t="s">
        <v>11</v>
      </c>
      <c r="I69" s="3"/>
      <c r="J69" s="3"/>
      <c r="K69" s="3"/>
      <c r="L69" s="3" t="s">
        <v>11</v>
      </c>
      <c r="M69" s="7">
        <v>0.94629454400000002</v>
      </c>
      <c r="N69" s="59">
        <v>846676</v>
      </c>
      <c r="O69" s="7">
        <v>11.176584009999999</v>
      </c>
      <c r="P69" s="59">
        <v>846676</v>
      </c>
      <c r="Q69" s="7">
        <v>11.176584009999999</v>
      </c>
    </row>
    <row r="70" spans="1:17" ht="29" x14ac:dyDescent="0.35">
      <c r="A70" s="8">
        <v>1643</v>
      </c>
      <c r="B70" s="3" t="s">
        <v>20</v>
      </c>
      <c r="C70" s="8" t="s">
        <v>116</v>
      </c>
      <c r="D70" s="8" t="s">
        <v>529</v>
      </c>
      <c r="E70" s="4" t="s">
        <v>9</v>
      </c>
      <c r="F70" s="8" t="s">
        <v>530</v>
      </c>
      <c r="G70" s="9" t="s">
        <v>11</v>
      </c>
      <c r="H70" s="9"/>
      <c r="I70" s="3"/>
      <c r="J70" s="3" t="s">
        <v>11</v>
      </c>
      <c r="K70" s="3"/>
      <c r="L70" s="3"/>
      <c r="M70" s="10">
        <v>3.8281940539999999</v>
      </c>
      <c r="N70" s="63">
        <v>3437422</v>
      </c>
      <c r="O70" s="10">
        <v>11.136817219999999</v>
      </c>
      <c r="P70" s="63">
        <v>3437422</v>
      </c>
      <c r="Q70" s="10">
        <v>11.136817219999999</v>
      </c>
    </row>
    <row r="71" spans="1:17" ht="29" x14ac:dyDescent="0.35">
      <c r="A71" s="5">
        <v>1120</v>
      </c>
      <c r="B71" s="3" t="s">
        <v>15</v>
      </c>
      <c r="C71" s="5" t="s">
        <v>16</v>
      </c>
      <c r="D71" s="5" t="s">
        <v>137</v>
      </c>
      <c r="E71" s="4" t="s">
        <v>9</v>
      </c>
      <c r="F71" s="5" t="s">
        <v>138</v>
      </c>
      <c r="G71" s="6" t="s">
        <v>11</v>
      </c>
      <c r="H71" s="6" t="s">
        <v>11</v>
      </c>
      <c r="I71" s="3"/>
      <c r="J71" s="3" t="s">
        <v>11</v>
      </c>
      <c r="K71" s="3" t="s">
        <v>11</v>
      </c>
      <c r="L71" s="3"/>
      <c r="M71" s="7">
        <v>31.89057923</v>
      </c>
      <c r="N71" s="59">
        <v>54927930</v>
      </c>
      <c r="O71" s="7">
        <v>5.8058949670000004</v>
      </c>
      <c r="P71" s="59">
        <v>28969930</v>
      </c>
      <c r="Q71" s="7">
        <v>11.00816579</v>
      </c>
    </row>
    <row r="72" spans="1:17" ht="29" x14ac:dyDescent="0.35">
      <c r="A72" s="5">
        <v>1612</v>
      </c>
      <c r="B72" s="3" t="s">
        <v>6</v>
      </c>
      <c r="C72" s="5" t="s">
        <v>7</v>
      </c>
      <c r="D72" s="5" t="s">
        <v>71</v>
      </c>
      <c r="E72" s="4" t="s">
        <v>9</v>
      </c>
      <c r="F72" s="5" t="s">
        <v>512</v>
      </c>
      <c r="G72" s="6" t="s">
        <v>11</v>
      </c>
      <c r="H72" s="6" t="s">
        <v>11</v>
      </c>
      <c r="I72" s="3"/>
      <c r="J72" s="3" t="s">
        <v>11</v>
      </c>
      <c r="K72" s="3" t="s">
        <v>11</v>
      </c>
      <c r="L72" s="3"/>
      <c r="M72" s="7">
        <v>3.8933969369999999</v>
      </c>
      <c r="N72" s="59">
        <v>11425000</v>
      </c>
      <c r="O72" s="7">
        <v>3.407787254</v>
      </c>
      <c r="P72" s="59">
        <v>3567000</v>
      </c>
      <c r="Q72" s="7">
        <v>10.91504608</v>
      </c>
    </row>
    <row r="73" spans="1:17" ht="29" x14ac:dyDescent="0.35">
      <c r="A73" s="5">
        <v>1280</v>
      </c>
      <c r="B73" s="3" t="s">
        <v>15</v>
      </c>
      <c r="C73" s="5" t="s">
        <v>16</v>
      </c>
      <c r="D73" s="5" t="s">
        <v>208</v>
      </c>
      <c r="E73" s="4" t="s">
        <v>9</v>
      </c>
      <c r="F73" s="5" t="s">
        <v>258</v>
      </c>
      <c r="G73" s="6" t="s">
        <v>11</v>
      </c>
      <c r="H73" s="6" t="s">
        <v>11</v>
      </c>
      <c r="I73" s="3"/>
      <c r="J73" s="3" t="s">
        <v>11</v>
      </c>
      <c r="K73" s="3"/>
      <c r="L73" s="3"/>
      <c r="M73" s="7">
        <v>8.3654612079999993</v>
      </c>
      <c r="N73" s="59">
        <v>7675900</v>
      </c>
      <c r="O73" s="7">
        <v>10.89834574</v>
      </c>
      <c r="P73" s="59">
        <v>7675900</v>
      </c>
      <c r="Q73" s="7">
        <v>10.89834574</v>
      </c>
    </row>
    <row r="74" spans="1:17" ht="29" x14ac:dyDescent="0.35">
      <c r="A74" s="5">
        <v>1078</v>
      </c>
      <c r="B74" s="3" t="s">
        <v>6</v>
      </c>
      <c r="C74" s="5" t="s">
        <v>7</v>
      </c>
      <c r="D74" s="5" t="s">
        <v>85</v>
      </c>
      <c r="E74" s="4" t="s">
        <v>25</v>
      </c>
      <c r="F74" s="5" t="s">
        <v>89</v>
      </c>
      <c r="G74" s="6" t="s">
        <v>11</v>
      </c>
      <c r="H74" s="6" t="s">
        <v>11</v>
      </c>
      <c r="I74" s="3"/>
      <c r="J74" s="3" t="s">
        <v>11</v>
      </c>
      <c r="K74" s="3" t="s">
        <v>11</v>
      </c>
      <c r="L74" s="3" t="s">
        <v>11</v>
      </c>
      <c r="M74" s="7">
        <v>2.1640135850000002</v>
      </c>
      <c r="N74" s="59">
        <v>2082640</v>
      </c>
      <c r="O74" s="7">
        <v>10.39072324</v>
      </c>
      <c r="P74" s="59">
        <v>2082640</v>
      </c>
      <c r="Q74" s="7">
        <v>10.39072324</v>
      </c>
    </row>
    <row r="75" spans="1:17" ht="43.5" x14ac:dyDescent="0.35">
      <c r="A75" s="8">
        <v>1001</v>
      </c>
      <c r="B75" s="3" t="s">
        <v>6</v>
      </c>
      <c r="C75" s="8" t="s">
        <v>7</v>
      </c>
      <c r="D75" s="8" t="s">
        <v>8</v>
      </c>
      <c r="E75" s="4" t="s">
        <v>9</v>
      </c>
      <c r="F75" s="8" t="s">
        <v>10</v>
      </c>
      <c r="G75" s="9" t="s">
        <v>11</v>
      </c>
      <c r="H75" s="9"/>
      <c r="I75" s="3" t="s">
        <v>11</v>
      </c>
      <c r="J75" s="3" t="s">
        <v>11</v>
      </c>
      <c r="K75" s="3"/>
      <c r="L75" s="3"/>
      <c r="M75" s="10">
        <v>11.008575479999999</v>
      </c>
      <c r="N75" s="63">
        <v>10654040</v>
      </c>
      <c r="O75" s="10">
        <v>10.332770930000001</v>
      </c>
      <c r="P75" s="63">
        <v>10654040</v>
      </c>
      <c r="Q75" s="10">
        <v>10.332770930000001</v>
      </c>
    </row>
    <row r="76" spans="1:17" ht="29" x14ac:dyDescent="0.35">
      <c r="A76" s="5">
        <v>1343</v>
      </c>
      <c r="B76" s="3" t="s">
        <v>6</v>
      </c>
      <c r="C76" s="5" t="s">
        <v>12</v>
      </c>
      <c r="D76" s="5" t="s">
        <v>314</v>
      </c>
      <c r="E76" s="4" t="s">
        <v>25</v>
      </c>
      <c r="F76" s="5" t="s">
        <v>317</v>
      </c>
      <c r="G76" s="6" t="s">
        <v>11</v>
      </c>
      <c r="H76" s="6" t="s">
        <v>11</v>
      </c>
      <c r="I76" s="3"/>
      <c r="J76" s="3" t="s">
        <v>11</v>
      </c>
      <c r="K76" s="3" t="s">
        <v>11</v>
      </c>
      <c r="L76" s="3" t="s">
        <v>11</v>
      </c>
      <c r="M76" s="7">
        <v>2.6705915579999999</v>
      </c>
      <c r="N76" s="59">
        <v>2610310</v>
      </c>
      <c r="O76" s="7">
        <v>10.23093639</v>
      </c>
      <c r="P76" s="59">
        <v>2610310</v>
      </c>
      <c r="Q76" s="7">
        <v>10.23093639</v>
      </c>
    </row>
    <row r="77" spans="1:17" ht="29" x14ac:dyDescent="0.35">
      <c r="A77" s="5">
        <v>1285</v>
      </c>
      <c r="B77" s="3" t="s">
        <v>6</v>
      </c>
      <c r="C77" s="5" t="s">
        <v>7</v>
      </c>
      <c r="D77" s="5" t="s">
        <v>85</v>
      </c>
      <c r="E77" s="4" t="s">
        <v>9</v>
      </c>
      <c r="F77" s="5" t="s">
        <v>263</v>
      </c>
      <c r="G77" s="6"/>
      <c r="H77" s="6" t="s">
        <v>11</v>
      </c>
      <c r="I77" s="3"/>
      <c r="J77" s="3"/>
      <c r="K77" s="3" t="s">
        <v>11</v>
      </c>
      <c r="L77" s="3" t="s">
        <v>11</v>
      </c>
      <c r="M77" s="7">
        <v>1.1441574450000001</v>
      </c>
      <c r="N77" s="59">
        <v>3151770</v>
      </c>
      <c r="O77" s="7">
        <v>3.6302060279999999</v>
      </c>
      <c r="P77" s="59">
        <v>1144990</v>
      </c>
      <c r="Q77" s="7">
        <v>9.9927287160000002</v>
      </c>
    </row>
    <row r="78" spans="1:17" ht="29" x14ac:dyDescent="0.35">
      <c r="A78" s="5">
        <v>1053</v>
      </c>
      <c r="B78" s="3" t="s">
        <v>20</v>
      </c>
      <c r="C78" s="5" t="s">
        <v>12</v>
      </c>
      <c r="D78" s="5" t="s">
        <v>62</v>
      </c>
      <c r="E78" s="4" t="s">
        <v>9</v>
      </c>
      <c r="F78" s="5" t="s">
        <v>64</v>
      </c>
      <c r="G78" s="6"/>
      <c r="H78" s="6" t="s">
        <v>11</v>
      </c>
      <c r="I78" s="3"/>
      <c r="J78" s="3"/>
      <c r="K78" s="3"/>
      <c r="L78" s="3" t="s">
        <v>11</v>
      </c>
      <c r="M78" s="7">
        <v>0.430514813</v>
      </c>
      <c r="N78" s="59">
        <v>430877</v>
      </c>
      <c r="O78" s="7">
        <v>9.9915941979999996</v>
      </c>
      <c r="P78" s="59">
        <v>430877</v>
      </c>
      <c r="Q78" s="7">
        <v>9.9915941979999996</v>
      </c>
    </row>
    <row r="79" spans="1:17" ht="43.5" x14ac:dyDescent="0.35">
      <c r="A79" s="15">
        <v>1090</v>
      </c>
      <c r="B79" s="12" t="s">
        <v>15</v>
      </c>
      <c r="C79" s="15" t="s">
        <v>45</v>
      </c>
      <c r="D79" s="15" t="s">
        <v>69</v>
      </c>
      <c r="E79" s="11" t="s">
        <v>9</v>
      </c>
      <c r="F79" s="15" t="s">
        <v>101</v>
      </c>
      <c r="G79" s="16" t="s">
        <v>11</v>
      </c>
      <c r="H79" s="16"/>
      <c r="I79" s="12" t="s">
        <v>11</v>
      </c>
      <c r="J79" s="12" t="s">
        <v>11</v>
      </c>
      <c r="K79" s="12"/>
      <c r="L79" s="12"/>
      <c r="M79" s="64">
        <v>48.854934360000001</v>
      </c>
      <c r="N79" s="65">
        <v>350091800</v>
      </c>
      <c r="O79" s="64">
        <v>1.39548925</v>
      </c>
      <c r="P79" s="65">
        <v>50000055</v>
      </c>
      <c r="Q79" s="64">
        <v>9.7709761230000005</v>
      </c>
    </row>
    <row r="80" spans="1:17" ht="29" x14ac:dyDescent="0.35">
      <c r="A80" s="5">
        <v>1404</v>
      </c>
      <c r="B80" s="6" t="s">
        <v>34</v>
      </c>
      <c r="C80" s="5" t="s">
        <v>35</v>
      </c>
      <c r="D80" s="5" t="s">
        <v>355</v>
      </c>
      <c r="E80" s="5" t="s">
        <v>9</v>
      </c>
      <c r="F80" s="5" t="s">
        <v>369</v>
      </c>
      <c r="G80" s="6" t="s">
        <v>11</v>
      </c>
      <c r="H80" s="6" t="s">
        <v>11</v>
      </c>
      <c r="I80" s="3" t="s">
        <v>11</v>
      </c>
      <c r="J80" s="3"/>
      <c r="K80" s="3"/>
      <c r="L80" s="3" t="s">
        <v>11</v>
      </c>
      <c r="M80" s="7">
        <v>4.5947875099999997</v>
      </c>
      <c r="N80" s="59">
        <v>5800000</v>
      </c>
      <c r="O80" s="7">
        <v>7.9220474310000002</v>
      </c>
      <c r="P80" s="59">
        <v>4750000</v>
      </c>
      <c r="Q80" s="7">
        <v>9.6732368629999996</v>
      </c>
    </row>
    <row r="81" spans="1:17" ht="43.5" x14ac:dyDescent="0.35">
      <c r="A81" s="5">
        <v>1332</v>
      </c>
      <c r="B81" s="3" t="s">
        <v>20</v>
      </c>
      <c r="C81" s="5" t="s">
        <v>12</v>
      </c>
      <c r="D81" s="5" t="s">
        <v>302</v>
      </c>
      <c r="E81" s="4" t="s">
        <v>9</v>
      </c>
      <c r="F81" s="5" t="s">
        <v>303</v>
      </c>
      <c r="G81" s="6" t="s">
        <v>11</v>
      </c>
      <c r="H81" s="6" t="s">
        <v>11</v>
      </c>
      <c r="I81" s="3" t="s">
        <v>11</v>
      </c>
      <c r="J81" s="3"/>
      <c r="K81" s="3" t="s">
        <v>11</v>
      </c>
      <c r="L81" s="3"/>
      <c r="M81" s="7">
        <v>4.6208021199999996</v>
      </c>
      <c r="N81" s="59">
        <v>4936472</v>
      </c>
      <c r="O81" s="7">
        <v>9.3605354589999994</v>
      </c>
      <c r="P81" s="59">
        <v>4926472</v>
      </c>
      <c r="Q81" s="7">
        <v>9.3795359440000006</v>
      </c>
    </row>
    <row r="82" spans="1:17" x14ac:dyDescent="0.35">
      <c r="A82" s="5">
        <v>1277</v>
      </c>
      <c r="B82" s="3" t="s">
        <v>15</v>
      </c>
      <c r="C82" s="5" t="s">
        <v>16</v>
      </c>
      <c r="D82" s="5" t="s">
        <v>208</v>
      </c>
      <c r="E82" s="4" t="s">
        <v>25</v>
      </c>
      <c r="F82" s="5" t="s">
        <v>256</v>
      </c>
      <c r="G82" s="6" t="s">
        <v>11</v>
      </c>
      <c r="H82" s="6" t="s">
        <v>11</v>
      </c>
      <c r="I82" s="3"/>
      <c r="J82" s="3" t="s">
        <v>11</v>
      </c>
      <c r="K82" s="3"/>
      <c r="L82" s="3"/>
      <c r="M82" s="7">
        <v>4.7050880529999999</v>
      </c>
      <c r="N82" s="59">
        <v>7162783</v>
      </c>
      <c r="O82" s="7">
        <v>6.5687988209999997</v>
      </c>
      <c r="P82" s="59">
        <v>5044545</v>
      </c>
      <c r="Q82" s="7">
        <v>9.3270811400000007</v>
      </c>
    </row>
    <row r="83" spans="1:17" ht="29" x14ac:dyDescent="0.35">
      <c r="A83" s="5">
        <v>1424</v>
      </c>
      <c r="B83" s="3" t="s">
        <v>6</v>
      </c>
      <c r="C83" s="5" t="s">
        <v>12</v>
      </c>
      <c r="D83" s="5" t="s">
        <v>221</v>
      </c>
      <c r="E83" s="4" t="s">
        <v>9</v>
      </c>
      <c r="F83" s="5" t="s">
        <v>394</v>
      </c>
      <c r="G83" s="6" t="s">
        <v>11</v>
      </c>
      <c r="H83" s="6" t="s">
        <v>11</v>
      </c>
      <c r="I83" s="3"/>
      <c r="J83" s="3" t="s">
        <v>11</v>
      </c>
      <c r="K83" s="3" t="s">
        <v>11</v>
      </c>
      <c r="L83" s="3"/>
      <c r="M83" s="7">
        <v>3.2964955840000001</v>
      </c>
      <c r="N83" s="59">
        <v>3552247</v>
      </c>
      <c r="O83" s="7">
        <v>9.2800291880000003</v>
      </c>
      <c r="P83" s="59">
        <v>3552247</v>
      </c>
      <c r="Q83" s="7">
        <v>9.2800291880000003</v>
      </c>
    </row>
    <row r="84" spans="1:17" ht="43.5" x14ac:dyDescent="0.35">
      <c r="A84" s="15">
        <v>1049</v>
      </c>
      <c r="B84" s="12" t="s">
        <v>6</v>
      </c>
      <c r="C84" s="15" t="s">
        <v>12</v>
      </c>
      <c r="D84" s="15" t="s">
        <v>13</v>
      </c>
      <c r="E84" s="11" t="s">
        <v>9</v>
      </c>
      <c r="F84" s="15" t="s">
        <v>59</v>
      </c>
      <c r="G84" s="16" t="s">
        <v>11</v>
      </c>
      <c r="H84" s="16"/>
      <c r="I84" s="12" t="s">
        <v>11</v>
      </c>
      <c r="J84" s="12"/>
      <c r="K84" s="12"/>
      <c r="L84" s="12"/>
      <c r="M84" s="64">
        <v>1.847233557</v>
      </c>
      <c r="N84" s="65">
        <v>2020286</v>
      </c>
      <c r="O84" s="64">
        <v>9.1434260159999994</v>
      </c>
      <c r="P84" s="65">
        <v>2020286</v>
      </c>
      <c r="Q84" s="64">
        <v>9.1434260159999994</v>
      </c>
    </row>
    <row r="85" spans="1:17" ht="29" x14ac:dyDescent="0.35">
      <c r="A85" s="15">
        <v>1341</v>
      </c>
      <c r="B85" s="12" t="s">
        <v>6</v>
      </c>
      <c r="C85" s="15" t="s">
        <v>12</v>
      </c>
      <c r="D85" s="15" t="s">
        <v>314</v>
      </c>
      <c r="E85" s="11" t="s">
        <v>25</v>
      </c>
      <c r="F85" s="15" t="s">
        <v>315</v>
      </c>
      <c r="G85" s="16" t="s">
        <v>11</v>
      </c>
      <c r="H85" s="16" t="s">
        <v>11</v>
      </c>
      <c r="I85" s="12" t="s">
        <v>11</v>
      </c>
      <c r="J85" s="12" t="s">
        <v>11</v>
      </c>
      <c r="K85" s="12" t="s">
        <v>11</v>
      </c>
      <c r="L85" s="12" t="s">
        <v>11</v>
      </c>
      <c r="M85" s="64">
        <v>3.3176302639999999</v>
      </c>
      <c r="N85" s="65">
        <v>3629869</v>
      </c>
      <c r="O85" s="64">
        <v>9.1398071489999992</v>
      </c>
      <c r="P85" s="65">
        <v>3629869</v>
      </c>
      <c r="Q85" s="64">
        <v>9.1398071489999992</v>
      </c>
    </row>
    <row r="86" spans="1:17" ht="29" x14ac:dyDescent="0.35">
      <c r="A86" s="5">
        <v>1503</v>
      </c>
      <c r="B86" s="3" t="s">
        <v>34</v>
      </c>
      <c r="C86" s="5" t="s">
        <v>116</v>
      </c>
      <c r="D86" s="5" t="s">
        <v>406</v>
      </c>
      <c r="E86" s="4" t="s">
        <v>9</v>
      </c>
      <c r="F86" s="5" t="s">
        <v>467</v>
      </c>
      <c r="G86" s="6"/>
      <c r="H86" s="6" t="s">
        <v>11</v>
      </c>
      <c r="I86" s="3"/>
      <c r="J86" s="3"/>
      <c r="K86" s="3"/>
      <c r="L86" s="3" t="s">
        <v>11</v>
      </c>
      <c r="M86" s="7">
        <v>2.4643773929999999</v>
      </c>
      <c r="N86" s="59">
        <v>3443255</v>
      </c>
      <c r="O86" s="7">
        <v>7.157115557</v>
      </c>
      <c r="P86" s="59">
        <v>2812610</v>
      </c>
      <c r="Q86" s="7">
        <v>8.7618880430000008</v>
      </c>
    </row>
    <row r="87" spans="1:17" ht="29" x14ac:dyDescent="0.35">
      <c r="A87" s="8">
        <v>1347</v>
      </c>
      <c r="B87" s="3" t="s">
        <v>20</v>
      </c>
      <c r="C87" s="8" t="s">
        <v>65</v>
      </c>
      <c r="D87" s="8" t="s">
        <v>318</v>
      </c>
      <c r="E87" s="4" t="s">
        <v>9</v>
      </c>
      <c r="F87" s="8" t="s">
        <v>319</v>
      </c>
      <c r="G87" s="9" t="s">
        <v>11</v>
      </c>
      <c r="H87" s="9"/>
      <c r="I87" s="3"/>
      <c r="J87" s="3" t="s">
        <v>11</v>
      </c>
      <c r="K87" s="3"/>
      <c r="L87" s="3"/>
      <c r="M87" s="10">
        <v>0.94860244299999996</v>
      </c>
      <c r="N87" s="63">
        <v>1083903</v>
      </c>
      <c r="O87" s="10">
        <v>8.7517281780000005</v>
      </c>
      <c r="P87" s="63">
        <v>1083903</v>
      </c>
      <c r="Q87" s="10">
        <v>8.7517281780000005</v>
      </c>
    </row>
    <row r="88" spans="1:17" x14ac:dyDescent="0.35">
      <c r="A88" s="5">
        <v>1054</v>
      </c>
      <c r="B88" s="3" t="s">
        <v>20</v>
      </c>
      <c r="C88" s="5" t="s">
        <v>65</v>
      </c>
      <c r="D88" s="5" t="s">
        <v>66</v>
      </c>
      <c r="E88" s="4" t="s">
        <v>9</v>
      </c>
      <c r="F88" s="5" t="s">
        <v>67</v>
      </c>
      <c r="G88" s="6"/>
      <c r="H88" s="6" t="s">
        <v>11</v>
      </c>
      <c r="I88" s="3"/>
      <c r="J88" s="3"/>
      <c r="K88" s="3"/>
      <c r="L88" s="3" t="s">
        <v>11</v>
      </c>
      <c r="M88" s="7">
        <v>6.5598330650000003</v>
      </c>
      <c r="N88" s="59">
        <v>7514634</v>
      </c>
      <c r="O88" s="7">
        <v>8.7294112590000008</v>
      </c>
      <c r="P88" s="59">
        <v>7514634</v>
      </c>
      <c r="Q88" s="7">
        <v>8.7294112590000008</v>
      </c>
    </row>
    <row r="89" spans="1:17" x14ac:dyDescent="0.35">
      <c r="A89" s="5">
        <v>1167</v>
      </c>
      <c r="B89" s="6" t="s">
        <v>34</v>
      </c>
      <c r="C89" s="5" t="s">
        <v>35</v>
      </c>
      <c r="D89" s="5" t="s">
        <v>177</v>
      </c>
      <c r="E89" s="5" t="s">
        <v>9</v>
      </c>
      <c r="F89" s="5" t="s">
        <v>178</v>
      </c>
      <c r="G89" s="6"/>
      <c r="H89" s="6" t="s">
        <v>11</v>
      </c>
      <c r="I89" s="3"/>
      <c r="J89" s="3"/>
      <c r="K89" s="3" t="s">
        <v>11</v>
      </c>
      <c r="L89" s="3" t="s">
        <v>11</v>
      </c>
      <c r="M89" s="7">
        <v>4.6433090689999998</v>
      </c>
      <c r="N89" s="59">
        <v>5400000</v>
      </c>
      <c r="O89" s="7">
        <v>8.5987204990000006</v>
      </c>
      <c r="P89" s="59">
        <v>5400000</v>
      </c>
      <c r="Q89" s="7">
        <v>8.5987204990000006</v>
      </c>
    </row>
    <row r="90" spans="1:17" ht="29" x14ac:dyDescent="0.35">
      <c r="A90" s="5">
        <v>1731</v>
      </c>
      <c r="B90" s="6" t="s">
        <v>20</v>
      </c>
      <c r="C90" s="5" t="s">
        <v>109</v>
      </c>
      <c r="D90" s="5" t="s">
        <v>565</v>
      </c>
      <c r="E90" s="5" t="s">
        <v>9</v>
      </c>
      <c r="F90" s="5" t="s">
        <v>566</v>
      </c>
      <c r="G90" s="6" t="s">
        <v>11</v>
      </c>
      <c r="H90" s="6" t="s">
        <v>11</v>
      </c>
      <c r="I90" s="3" t="s">
        <v>11</v>
      </c>
      <c r="J90" s="3"/>
      <c r="K90" s="3"/>
      <c r="L90" s="3"/>
      <c r="M90" s="7">
        <v>0.80380438700000001</v>
      </c>
      <c r="N90" s="59">
        <v>942000</v>
      </c>
      <c r="O90" s="7">
        <v>8.5329552789999994</v>
      </c>
      <c r="P90" s="59">
        <v>942000</v>
      </c>
      <c r="Q90" s="7">
        <v>8.5329552789999994</v>
      </c>
    </row>
    <row r="91" spans="1:17" ht="29" x14ac:dyDescent="0.35">
      <c r="A91" s="15">
        <v>1080</v>
      </c>
      <c r="B91" s="12" t="s">
        <v>6</v>
      </c>
      <c r="C91" s="15" t="s">
        <v>35</v>
      </c>
      <c r="D91" s="15" t="s">
        <v>90</v>
      </c>
      <c r="E91" s="11" t="s">
        <v>9</v>
      </c>
      <c r="F91" s="15" t="s">
        <v>92</v>
      </c>
      <c r="G91" s="16" t="s">
        <v>11</v>
      </c>
      <c r="H91" s="16" t="s">
        <v>11</v>
      </c>
      <c r="I91" s="12" t="s">
        <v>11</v>
      </c>
      <c r="J91" s="12" t="s">
        <v>11</v>
      </c>
      <c r="K91" s="12" t="s">
        <v>11</v>
      </c>
      <c r="L91" s="12" t="s">
        <v>11</v>
      </c>
      <c r="M91" s="64">
        <v>7.3346692410000003</v>
      </c>
      <c r="N91" s="65">
        <v>8640866</v>
      </c>
      <c r="O91" s="64">
        <v>8.4883497109999997</v>
      </c>
      <c r="P91" s="65">
        <v>8640866</v>
      </c>
      <c r="Q91" s="64">
        <v>8.4883497109999997</v>
      </c>
    </row>
    <row r="92" spans="1:17" ht="43.5" x14ac:dyDescent="0.35">
      <c r="A92" s="4">
        <v>1165</v>
      </c>
      <c r="B92" s="12" t="s">
        <v>6</v>
      </c>
      <c r="C92" s="4" t="s">
        <v>7</v>
      </c>
      <c r="D92" s="4" t="s">
        <v>8</v>
      </c>
      <c r="E92" s="11" t="s">
        <v>9</v>
      </c>
      <c r="F92" s="4" t="s">
        <v>175</v>
      </c>
      <c r="G92" s="3" t="s">
        <v>11</v>
      </c>
      <c r="H92" s="3"/>
      <c r="I92" s="12"/>
      <c r="J92" s="12" t="s">
        <v>11</v>
      </c>
      <c r="K92" s="12"/>
      <c r="L92" s="12"/>
      <c r="M92" s="66">
        <v>11.09257017</v>
      </c>
      <c r="N92" s="68">
        <v>14561500</v>
      </c>
      <c r="O92" s="66">
        <v>7.6177386739999999</v>
      </c>
      <c r="P92" s="68">
        <v>13242570</v>
      </c>
      <c r="Q92" s="66">
        <v>8.3764482050000009</v>
      </c>
    </row>
    <row r="93" spans="1:17" ht="29" x14ac:dyDescent="0.35">
      <c r="A93" s="5">
        <v>1506</v>
      </c>
      <c r="B93" s="3" t="s">
        <v>6</v>
      </c>
      <c r="C93" s="5" t="s">
        <v>7</v>
      </c>
      <c r="D93" s="5" t="s">
        <v>85</v>
      </c>
      <c r="E93" s="4" t="s">
        <v>9</v>
      </c>
      <c r="F93" s="5" t="s">
        <v>468</v>
      </c>
      <c r="G93" s="6" t="s">
        <v>11</v>
      </c>
      <c r="H93" s="6" t="s">
        <v>11</v>
      </c>
      <c r="I93" s="3"/>
      <c r="J93" s="3" t="s">
        <v>11</v>
      </c>
      <c r="K93" s="3" t="s">
        <v>11</v>
      </c>
      <c r="L93" s="3" t="s">
        <v>11</v>
      </c>
      <c r="M93" s="7">
        <v>11.09257017</v>
      </c>
      <c r="N93" s="59">
        <v>14561500</v>
      </c>
      <c r="O93" s="7">
        <v>7.6177386739999999</v>
      </c>
      <c r="P93" s="59">
        <v>13242570</v>
      </c>
      <c r="Q93" s="7">
        <v>8.3764482050000009</v>
      </c>
    </row>
    <row r="94" spans="1:17" ht="29" x14ac:dyDescent="0.35">
      <c r="A94" s="4">
        <v>1356</v>
      </c>
      <c r="B94" s="3" t="s">
        <v>34</v>
      </c>
      <c r="C94" s="4" t="s">
        <v>35</v>
      </c>
      <c r="D94" s="4" t="s">
        <v>325</v>
      </c>
      <c r="E94" s="4" t="s">
        <v>9</v>
      </c>
      <c r="F94" s="4" t="s">
        <v>327</v>
      </c>
      <c r="G94" s="3"/>
      <c r="H94" s="3" t="s">
        <v>11</v>
      </c>
      <c r="I94" s="3"/>
      <c r="J94" s="3"/>
      <c r="K94" s="3" t="s">
        <v>11</v>
      </c>
      <c r="L94" s="3"/>
      <c r="M94" s="66">
        <v>1.170435702</v>
      </c>
      <c r="N94" s="67">
        <v>1400000</v>
      </c>
      <c r="O94" s="66">
        <v>8.360255016</v>
      </c>
      <c r="P94" s="68">
        <v>1400000</v>
      </c>
      <c r="Q94" s="66">
        <v>8.360255016</v>
      </c>
    </row>
    <row r="95" spans="1:17" x14ac:dyDescent="0.35">
      <c r="A95" s="15">
        <v>1244</v>
      </c>
      <c r="B95" s="12" t="s">
        <v>15</v>
      </c>
      <c r="C95" s="15" t="s">
        <v>16</v>
      </c>
      <c r="D95" s="15" t="s">
        <v>137</v>
      </c>
      <c r="E95" s="11" t="s">
        <v>18</v>
      </c>
      <c r="F95" s="15" t="s">
        <v>231</v>
      </c>
      <c r="G95" s="16" t="s">
        <v>11</v>
      </c>
      <c r="H95" s="16" t="s">
        <v>11</v>
      </c>
      <c r="I95" s="12"/>
      <c r="J95" s="12" t="s">
        <v>11</v>
      </c>
      <c r="K95" s="12" t="s">
        <v>11</v>
      </c>
      <c r="L95" s="12"/>
      <c r="M95" s="64">
        <v>5.885130288</v>
      </c>
      <c r="N95" s="65">
        <v>7200000</v>
      </c>
      <c r="O95" s="64">
        <v>8.1737920670000008</v>
      </c>
      <c r="P95" s="65">
        <v>7200000</v>
      </c>
      <c r="Q95" s="64">
        <v>8.1737920670000008</v>
      </c>
    </row>
    <row r="96" spans="1:17" ht="43.5" x14ac:dyDescent="0.35">
      <c r="A96" s="15">
        <v>1398</v>
      </c>
      <c r="B96" s="12" t="s">
        <v>6</v>
      </c>
      <c r="C96" s="15" t="s">
        <v>35</v>
      </c>
      <c r="D96" s="15" t="s">
        <v>348</v>
      </c>
      <c r="E96" s="11" t="s">
        <v>9</v>
      </c>
      <c r="F96" s="15" t="s">
        <v>363</v>
      </c>
      <c r="G96" s="16" t="s">
        <v>11</v>
      </c>
      <c r="H96" s="16"/>
      <c r="I96" s="12"/>
      <c r="J96" s="12" t="s">
        <v>11</v>
      </c>
      <c r="K96" s="12"/>
      <c r="L96" s="12"/>
      <c r="M96" s="64">
        <v>2.2575771969999998</v>
      </c>
      <c r="N96" s="65">
        <v>2900000</v>
      </c>
      <c r="O96" s="64">
        <v>7.7847489559999996</v>
      </c>
      <c r="P96" s="65">
        <v>2900000</v>
      </c>
      <c r="Q96" s="64">
        <v>7.7847489559999996</v>
      </c>
    </row>
    <row r="97" spans="1:17" x14ac:dyDescent="0.35">
      <c r="A97" s="5">
        <v>1434</v>
      </c>
      <c r="B97" s="3" t="s">
        <v>34</v>
      </c>
      <c r="C97" s="5" t="s">
        <v>116</v>
      </c>
      <c r="D97" s="5" t="s">
        <v>402</v>
      </c>
      <c r="E97" s="4" t="s">
        <v>25</v>
      </c>
      <c r="F97" s="5" t="s">
        <v>403</v>
      </c>
      <c r="G97" s="6" t="s">
        <v>11</v>
      </c>
      <c r="H97" s="6" t="s">
        <v>11</v>
      </c>
      <c r="I97" s="3"/>
      <c r="J97" s="3" t="s">
        <v>11</v>
      </c>
      <c r="K97" s="3" t="s">
        <v>11</v>
      </c>
      <c r="L97" s="3"/>
      <c r="M97" s="7">
        <v>2.357475392</v>
      </c>
      <c r="N97" s="59">
        <v>5754500</v>
      </c>
      <c r="O97" s="7">
        <v>4.0967510499999999</v>
      </c>
      <c r="P97" s="59">
        <v>3092000</v>
      </c>
      <c r="Q97" s="7">
        <v>7.6244352910000002</v>
      </c>
    </row>
    <row r="98" spans="1:17" x14ac:dyDescent="0.35">
      <c r="A98" s="5">
        <v>1444</v>
      </c>
      <c r="B98" s="3" t="s">
        <v>34</v>
      </c>
      <c r="C98" s="5" t="s">
        <v>116</v>
      </c>
      <c r="D98" s="5" t="s">
        <v>406</v>
      </c>
      <c r="E98" s="4" t="s">
        <v>9</v>
      </c>
      <c r="F98" s="5" t="s">
        <v>415</v>
      </c>
      <c r="G98" s="6" t="s">
        <v>11</v>
      </c>
      <c r="H98" s="6" t="s">
        <v>11</v>
      </c>
      <c r="I98" s="3"/>
      <c r="J98" s="3" t="s">
        <v>11</v>
      </c>
      <c r="K98" s="3" t="s">
        <v>11</v>
      </c>
      <c r="L98" s="3" t="s">
        <v>11</v>
      </c>
      <c r="M98" s="7">
        <v>0.38354137599999999</v>
      </c>
      <c r="N98" s="59">
        <v>507262</v>
      </c>
      <c r="O98" s="7">
        <v>7.5610113920000002</v>
      </c>
      <c r="P98" s="59">
        <v>507262</v>
      </c>
      <c r="Q98" s="7">
        <v>7.5610113920000002</v>
      </c>
    </row>
    <row r="99" spans="1:17" ht="29" x14ac:dyDescent="0.35">
      <c r="A99" s="5">
        <v>1451</v>
      </c>
      <c r="B99" s="3" t="s">
        <v>20</v>
      </c>
      <c r="C99" s="5" t="s">
        <v>7</v>
      </c>
      <c r="D99" s="5" t="s">
        <v>421</v>
      </c>
      <c r="E99" s="4" t="s">
        <v>9</v>
      </c>
      <c r="F99" s="5" t="s">
        <v>422</v>
      </c>
      <c r="G99" s="6"/>
      <c r="H99" s="6" t="s">
        <v>11</v>
      </c>
      <c r="I99" s="3"/>
      <c r="J99" s="3"/>
      <c r="K99" s="3" t="s">
        <v>11</v>
      </c>
      <c r="L99" s="3" t="s">
        <v>11</v>
      </c>
      <c r="M99" s="7">
        <v>0.69093084100000002</v>
      </c>
      <c r="N99" s="59">
        <v>921876</v>
      </c>
      <c r="O99" s="7">
        <v>7.4948348859999996</v>
      </c>
      <c r="P99" s="59">
        <v>921876</v>
      </c>
      <c r="Q99" s="7">
        <v>7.4948348859999996</v>
      </c>
    </row>
    <row r="100" spans="1:17" ht="29" x14ac:dyDescent="0.35">
      <c r="A100" s="5">
        <v>1362</v>
      </c>
      <c r="B100" s="3" t="s">
        <v>15</v>
      </c>
      <c r="C100" s="5" t="s">
        <v>45</v>
      </c>
      <c r="D100" s="5" t="s">
        <v>331</v>
      </c>
      <c r="E100" s="4" t="s">
        <v>9</v>
      </c>
      <c r="F100" s="5" t="s">
        <v>334</v>
      </c>
      <c r="G100" s="6" t="s">
        <v>11</v>
      </c>
      <c r="H100" s="6" t="s">
        <v>11</v>
      </c>
      <c r="I100" s="3"/>
      <c r="J100" s="3" t="s">
        <v>11</v>
      </c>
      <c r="K100" s="3" t="s">
        <v>11</v>
      </c>
      <c r="L100" s="3"/>
      <c r="M100" s="7">
        <v>1.590915037</v>
      </c>
      <c r="N100" s="59">
        <v>2144760</v>
      </c>
      <c r="O100" s="7">
        <v>7.4176832690000003</v>
      </c>
      <c r="P100" s="59">
        <v>2144760</v>
      </c>
      <c r="Q100" s="7">
        <v>7.4176832690000003</v>
      </c>
    </row>
    <row r="101" spans="1:17" x14ac:dyDescent="0.35">
      <c r="A101" s="15">
        <v>1249</v>
      </c>
      <c r="B101" s="12" t="s">
        <v>15</v>
      </c>
      <c r="C101" s="15" t="s">
        <v>16</v>
      </c>
      <c r="D101" s="15" t="s">
        <v>17</v>
      </c>
      <c r="E101" s="11" t="s">
        <v>9</v>
      </c>
      <c r="F101" s="15" t="s">
        <v>237</v>
      </c>
      <c r="G101" s="16" t="s">
        <v>11</v>
      </c>
      <c r="H101" s="16" t="s">
        <v>11</v>
      </c>
      <c r="I101" s="12"/>
      <c r="J101" s="12" t="s">
        <v>11</v>
      </c>
      <c r="K101" s="12"/>
      <c r="L101" s="12"/>
      <c r="M101" s="64">
        <v>37.195813029999997</v>
      </c>
      <c r="N101" s="65">
        <v>64303070</v>
      </c>
      <c r="O101" s="64">
        <v>5.784453686</v>
      </c>
      <c r="P101" s="65">
        <v>50558370</v>
      </c>
      <c r="Q101" s="64">
        <v>7.3570039989999998</v>
      </c>
    </row>
    <row r="102" spans="1:17" ht="43.5" x14ac:dyDescent="0.35">
      <c r="A102" s="8">
        <v>1297</v>
      </c>
      <c r="B102" s="3" t="s">
        <v>34</v>
      </c>
      <c r="C102" s="8" t="s">
        <v>116</v>
      </c>
      <c r="D102" s="8" t="s">
        <v>276</v>
      </c>
      <c r="E102" s="4" t="s">
        <v>126</v>
      </c>
      <c r="F102" s="8" t="s">
        <v>277</v>
      </c>
      <c r="G102" s="9" t="s">
        <v>11</v>
      </c>
      <c r="H102" s="9"/>
      <c r="I102" s="3" t="s">
        <v>11</v>
      </c>
      <c r="J102" s="3" t="s">
        <v>11</v>
      </c>
      <c r="K102" s="3"/>
      <c r="L102" s="3"/>
      <c r="M102" s="10">
        <v>1.6142453329999999</v>
      </c>
      <c r="N102" s="63">
        <v>2197261</v>
      </c>
      <c r="O102" s="10">
        <v>7.3466253330000004</v>
      </c>
      <c r="P102" s="63">
        <v>2197261</v>
      </c>
      <c r="Q102" s="10">
        <v>7.3466253330000004</v>
      </c>
    </row>
    <row r="103" spans="1:17" ht="43.5" x14ac:dyDescent="0.35">
      <c r="A103" s="15">
        <v>1307</v>
      </c>
      <c r="B103" s="12" t="s">
        <v>6</v>
      </c>
      <c r="C103" s="15" t="s">
        <v>7</v>
      </c>
      <c r="D103" s="15" t="s">
        <v>8</v>
      </c>
      <c r="E103" s="11" t="s">
        <v>9</v>
      </c>
      <c r="F103" s="15" t="s">
        <v>288</v>
      </c>
      <c r="G103" s="16" t="s">
        <v>11</v>
      </c>
      <c r="H103" s="16"/>
      <c r="I103" s="12"/>
      <c r="J103" s="12" t="s">
        <v>11</v>
      </c>
      <c r="K103" s="12"/>
      <c r="L103" s="12"/>
      <c r="M103" s="64">
        <v>21.09699938</v>
      </c>
      <c r="N103" s="65">
        <v>28770000</v>
      </c>
      <c r="O103" s="64">
        <v>7.3329855329999996</v>
      </c>
      <c r="P103" s="65">
        <v>28770000</v>
      </c>
      <c r="Q103" s="64">
        <v>7.3329855329999996</v>
      </c>
    </row>
    <row r="104" spans="1:17" x14ac:dyDescent="0.35">
      <c r="A104" s="15">
        <v>1218</v>
      </c>
      <c r="B104" s="12" t="s">
        <v>15</v>
      </c>
      <c r="C104" s="15" t="s">
        <v>16</v>
      </c>
      <c r="D104" s="15" t="s">
        <v>137</v>
      </c>
      <c r="E104" s="11" t="s">
        <v>9</v>
      </c>
      <c r="F104" s="15" t="s">
        <v>212</v>
      </c>
      <c r="G104" s="16" t="s">
        <v>11</v>
      </c>
      <c r="H104" s="16" t="s">
        <v>11</v>
      </c>
      <c r="I104" s="12"/>
      <c r="J104" s="12" t="s">
        <v>11</v>
      </c>
      <c r="K104" s="12"/>
      <c r="L104" s="12"/>
      <c r="M104" s="64">
        <v>6.914331206</v>
      </c>
      <c r="N104" s="65">
        <v>36164900</v>
      </c>
      <c r="O104" s="64">
        <v>1.911890039</v>
      </c>
      <c r="P104" s="65">
        <v>9564900</v>
      </c>
      <c r="Q104" s="64">
        <v>7.2288588550000004</v>
      </c>
    </row>
    <row r="105" spans="1:17" ht="29" x14ac:dyDescent="0.35">
      <c r="A105" s="5">
        <v>1145</v>
      </c>
      <c r="B105" s="3" t="s">
        <v>15</v>
      </c>
      <c r="C105" s="5" t="s">
        <v>21</v>
      </c>
      <c r="D105" s="5" t="s">
        <v>149</v>
      </c>
      <c r="E105" s="4" t="s">
        <v>9</v>
      </c>
      <c r="F105" s="5" t="s">
        <v>155</v>
      </c>
      <c r="G105" s="6" t="s">
        <v>11</v>
      </c>
      <c r="H105" s="6" t="s">
        <v>11</v>
      </c>
      <c r="I105" s="3" t="s">
        <v>11</v>
      </c>
      <c r="J105" s="3" t="s">
        <v>11</v>
      </c>
      <c r="K105" s="3"/>
      <c r="L105" s="3" t="s">
        <v>11</v>
      </c>
      <c r="M105" s="7">
        <v>9.1777254720000006</v>
      </c>
      <c r="N105" s="59">
        <v>14495000</v>
      </c>
      <c r="O105" s="7">
        <v>6.3316491700000004</v>
      </c>
      <c r="P105" s="59">
        <v>12745000</v>
      </c>
      <c r="Q105" s="7">
        <v>7.2010399940000003</v>
      </c>
    </row>
    <row r="106" spans="1:17" ht="43.5" x14ac:dyDescent="0.35">
      <c r="A106" s="15">
        <v>1047</v>
      </c>
      <c r="B106" s="12" t="s">
        <v>6</v>
      </c>
      <c r="C106" s="15" t="s">
        <v>12</v>
      </c>
      <c r="D106" s="15" t="s">
        <v>13</v>
      </c>
      <c r="E106" s="11" t="s">
        <v>9</v>
      </c>
      <c r="F106" s="15" t="s">
        <v>58</v>
      </c>
      <c r="G106" s="16" t="s">
        <v>11</v>
      </c>
      <c r="H106" s="16"/>
      <c r="I106" s="12" t="s">
        <v>11</v>
      </c>
      <c r="J106" s="12"/>
      <c r="K106" s="12"/>
      <c r="L106" s="12"/>
      <c r="M106" s="64">
        <v>10.482766659999999</v>
      </c>
      <c r="N106" s="65">
        <v>14802784</v>
      </c>
      <c r="O106" s="64">
        <v>7.0816183329999998</v>
      </c>
      <c r="P106" s="65">
        <v>14802784</v>
      </c>
      <c r="Q106" s="64">
        <v>7.0816183329999998</v>
      </c>
    </row>
    <row r="107" spans="1:17" ht="43.5" x14ac:dyDescent="0.35">
      <c r="A107" s="15">
        <v>1039</v>
      </c>
      <c r="B107" s="12" t="s">
        <v>6</v>
      </c>
      <c r="C107" s="15" t="s">
        <v>12</v>
      </c>
      <c r="D107" s="15" t="s">
        <v>13</v>
      </c>
      <c r="E107" s="11" t="s">
        <v>9</v>
      </c>
      <c r="F107" s="15" t="s">
        <v>52</v>
      </c>
      <c r="G107" s="16" t="s">
        <v>11</v>
      </c>
      <c r="H107" s="16"/>
      <c r="I107" s="12" t="s">
        <v>11</v>
      </c>
      <c r="J107" s="12"/>
      <c r="K107" s="12"/>
      <c r="L107" s="12"/>
      <c r="M107" s="64">
        <v>11.120451790000001</v>
      </c>
      <c r="N107" s="65">
        <v>15984146</v>
      </c>
      <c r="O107" s="64">
        <v>6.9571760620000003</v>
      </c>
      <c r="P107" s="65">
        <v>15984146</v>
      </c>
      <c r="Q107" s="64">
        <v>6.9571760620000003</v>
      </c>
    </row>
    <row r="108" spans="1:17" ht="29" x14ac:dyDescent="0.35">
      <c r="A108" s="15">
        <v>1414</v>
      </c>
      <c r="B108" s="12" t="s">
        <v>15</v>
      </c>
      <c r="C108" s="15" t="s">
        <v>16</v>
      </c>
      <c r="D108" s="15" t="s">
        <v>382</v>
      </c>
      <c r="E108" s="11" t="s">
        <v>120</v>
      </c>
      <c r="F108" s="15" t="s">
        <v>383</v>
      </c>
      <c r="G108" s="16" t="s">
        <v>11</v>
      </c>
      <c r="H108" s="16"/>
      <c r="I108" s="12" t="s">
        <v>11</v>
      </c>
      <c r="J108" s="12" t="s">
        <v>11</v>
      </c>
      <c r="K108" s="12"/>
      <c r="L108" s="12"/>
      <c r="M108" s="64">
        <v>64.247313770000005</v>
      </c>
      <c r="N108" s="65">
        <v>216034920</v>
      </c>
      <c r="O108" s="64">
        <v>2.9739318890000002</v>
      </c>
      <c r="P108" s="65">
        <v>92636120</v>
      </c>
      <c r="Q108" s="64">
        <v>6.9354495600000003</v>
      </c>
    </row>
    <row r="109" spans="1:17" x14ac:dyDescent="0.35">
      <c r="A109" s="15">
        <v>1219</v>
      </c>
      <c r="B109" s="12" t="s">
        <v>15</v>
      </c>
      <c r="C109" s="15" t="s">
        <v>16</v>
      </c>
      <c r="D109" s="15" t="s">
        <v>137</v>
      </c>
      <c r="E109" s="11" t="s">
        <v>9</v>
      </c>
      <c r="F109" s="15" t="s">
        <v>213</v>
      </c>
      <c r="G109" s="16" t="s">
        <v>11</v>
      </c>
      <c r="H109" s="16" t="s">
        <v>11</v>
      </c>
      <c r="I109" s="12"/>
      <c r="J109" s="12" t="s">
        <v>11</v>
      </c>
      <c r="K109" s="12"/>
      <c r="L109" s="12"/>
      <c r="M109" s="64">
        <v>7.8764640119999996</v>
      </c>
      <c r="N109" s="65">
        <v>11390670</v>
      </c>
      <c r="O109" s="64">
        <v>6.9148382069999998</v>
      </c>
      <c r="P109" s="65">
        <v>11390670</v>
      </c>
      <c r="Q109" s="64">
        <v>6.9148382069999998</v>
      </c>
    </row>
    <row r="110" spans="1:17" ht="29" x14ac:dyDescent="0.35">
      <c r="A110" s="5">
        <v>1676</v>
      </c>
      <c r="B110" s="3" t="s">
        <v>20</v>
      </c>
      <c r="C110" s="5" t="s">
        <v>65</v>
      </c>
      <c r="D110" s="5" t="s">
        <v>545</v>
      </c>
      <c r="E110" s="4" t="s">
        <v>9</v>
      </c>
      <c r="F110" s="5" t="s">
        <v>546</v>
      </c>
      <c r="G110" s="6"/>
      <c r="H110" s="6" t="s">
        <v>11</v>
      </c>
      <c r="I110" s="3"/>
      <c r="J110" s="3"/>
      <c r="K110" s="3"/>
      <c r="L110" s="3" t="s">
        <v>11</v>
      </c>
      <c r="M110" s="7">
        <v>2.4282292769999998</v>
      </c>
      <c r="N110" s="59">
        <v>3526388</v>
      </c>
      <c r="O110" s="7">
        <v>6.8858823180000002</v>
      </c>
      <c r="P110" s="59">
        <v>3526388</v>
      </c>
      <c r="Q110" s="7">
        <v>6.8858823180000002</v>
      </c>
    </row>
    <row r="111" spans="1:17" ht="29" x14ac:dyDescent="0.35">
      <c r="A111" s="5">
        <v>1247</v>
      </c>
      <c r="B111" s="3" t="s">
        <v>20</v>
      </c>
      <c r="C111" s="5" t="s">
        <v>116</v>
      </c>
      <c r="D111" s="5" t="s">
        <v>235</v>
      </c>
      <c r="E111" s="4" t="s">
        <v>25</v>
      </c>
      <c r="F111" s="5" t="s">
        <v>236</v>
      </c>
      <c r="G111" s="6"/>
      <c r="H111" s="6" t="s">
        <v>11</v>
      </c>
      <c r="I111" s="3"/>
      <c r="J111" s="3"/>
      <c r="K111" s="3" t="s">
        <v>11</v>
      </c>
      <c r="L111" s="3"/>
      <c r="M111" s="7">
        <v>1.949228177</v>
      </c>
      <c r="N111" s="59">
        <v>2845557</v>
      </c>
      <c r="O111" s="7">
        <v>6.8500760219999997</v>
      </c>
      <c r="P111" s="59">
        <v>2845557</v>
      </c>
      <c r="Q111" s="7">
        <v>6.8500760219999997</v>
      </c>
    </row>
    <row r="112" spans="1:17" ht="29" x14ac:dyDescent="0.35">
      <c r="A112" s="15">
        <v>1605</v>
      </c>
      <c r="B112" s="12" t="s">
        <v>15</v>
      </c>
      <c r="C112" s="15" t="s">
        <v>16</v>
      </c>
      <c r="D112" s="15" t="s">
        <v>270</v>
      </c>
      <c r="E112" s="11" t="s">
        <v>9</v>
      </c>
      <c r="F112" s="15" t="s">
        <v>504</v>
      </c>
      <c r="G112" s="16" t="s">
        <v>11</v>
      </c>
      <c r="H112" s="16" t="s">
        <v>11</v>
      </c>
      <c r="I112" s="12"/>
      <c r="J112" s="12" t="s">
        <v>11</v>
      </c>
      <c r="K112" s="12"/>
      <c r="L112" s="12"/>
      <c r="M112" s="64">
        <v>26.22330994</v>
      </c>
      <c r="N112" s="65">
        <v>55924800</v>
      </c>
      <c r="O112" s="64">
        <v>4.6890306160000002</v>
      </c>
      <c r="P112" s="65">
        <v>38638100</v>
      </c>
      <c r="Q112" s="64">
        <v>6.7869046199999996</v>
      </c>
    </row>
    <row r="113" spans="1:17" ht="29" x14ac:dyDescent="0.35">
      <c r="A113" s="15">
        <v>1408</v>
      </c>
      <c r="B113" s="12" t="s">
        <v>6</v>
      </c>
      <c r="C113" s="15" t="s">
        <v>35</v>
      </c>
      <c r="D113" s="15" t="s">
        <v>355</v>
      </c>
      <c r="E113" s="11" t="s">
        <v>9</v>
      </c>
      <c r="F113" s="15" t="s">
        <v>374</v>
      </c>
      <c r="G113" s="16" t="s">
        <v>11</v>
      </c>
      <c r="H113" s="16" t="s">
        <v>11</v>
      </c>
      <c r="I113" s="12"/>
      <c r="J113" s="12" t="s">
        <v>11</v>
      </c>
      <c r="K113" s="12"/>
      <c r="L113" s="12"/>
      <c r="M113" s="64">
        <v>0.89011488400000005</v>
      </c>
      <c r="N113" s="65">
        <v>3800000</v>
      </c>
      <c r="O113" s="64">
        <v>2.342407589</v>
      </c>
      <c r="P113" s="65">
        <v>1315811</v>
      </c>
      <c r="Q113" s="64">
        <v>6.7647624439999996</v>
      </c>
    </row>
    <row r="114" spans="1:17" ht="29" x14ac:dyDescent="0.35">
      <c r="A114" s="5">
        <v>1235</v>
      </c>
      <c r="B114" s="3" t="s">
        <v>15</v>
      </c>
      <c r="C114" s="5" t="s">
        <v>45</v>
      </c>
      <c r="D114" s="5" t="s">
        <v>97</v>
      </c>
      <c r="E114" s="4" t="s">
        <v>9</v>
      </c>
      <c r="F114" s="5" t="s">
        <v>223</v>
      </c>
      <c r="G114" s="6" t="s">
        <v>11</v>
      </c>
      <c r="H114" s="6" t="s">
        <v>11</v>
      </c>
      <c r="I114" s="3" t="s">
        <v>11</v>
      </c>
      <c r="J114" s="3" t="s">
        <v>11</v>
      </c>
      <c r="K114" s="3" t="s">
        <v>11</v>
      </c>
      <c r="L114" s="3"/>
      <c r="M114" s="7">
        <v>9.5084621899999995</v>
      </c>
      <c r="N114" s="59">
        <v>17542603</v>
      </c>
      <c r="O114" s="7">
        <v>5.4202116919999996</v>
      </c>
      <c r="P114" s="59">
        <v>14424103</v>
      </c>
      <c r="Q114" s="7">
        <v>6.5920648169999998</v>
      </c>
    </row>
    <row r="115" spans="1:17" ht="29" x14ac:dyDescent="0.35">
      <c r="A115" s="5">
        <v>1318</v>
      </c>
      <c r="B115" s="3" t="s">
        <v>6</v>
      </c>
      <c r="C115" s="5" t="s">
        <v>7</v>
      </c>
      <c r="D115" s="5" t="s">
        <v>85</v>
      </c>
      <c r="E115" s="4" t="s">
        <v>126</v>
      </c>
      <c r="F115" s="5" t="s">
        <v>295</v>
      </c>
      <c r="G115" s="6" t="s">
        <v>11</v>
      </c>
      <c r="H115" s="6" t="s">
        <v>11</v>
      </c>
      <c r="I115" s="3"/>
      <c r="J115" s="3" t="s">
        <v>11</v>
      </c>
      <c r="K115" s="3"/>
      <c r="L115" s="3" t="s">
        <v>11</v>
      </c>
      <c r="M115" s="7">
        <v>1.9244574670000001</v>
      </c>
      <c r="N115" s="59">
        <v>2945000</v>
      </c>
      <c r="O115" s="7">
        <v>6.5346603280000002</v>
      </c>
      <c r="P115" s="59">
        <v>2945000</v>
      </c>
      <c r="Q115" s="7">
        <v>6.5346603280000002</v>
      </c>
    </row>
    <row r="116" spans="1:17" ht="43.5" x14ac:dyDescent="0.35">
      <c r="A116" s="15">
        <v>1386</v>
      </c>
      <c r="B116" s="12" t="s">
        <v>6</v>
      </c>
      <c r="C116" s="15" t="s">
        <v>35</v>
      </c>
      <c r="D116" s="15" t="s">
        <v>348</v>
      </c>
      <c r="E116" s="11" t="s">
        <v>9</v>
      </c>
      <c r="F116" s="15" t="s">
        <v>350</v>
      </c>
      <c r="G116" s="16" t="s">
        <v>11</v>
      </c>
      <c r="H116" s="16"/>
      <c r="I116" s="12" t="s">
        <v>11</v>
      </c>
      <c r="J116" s="12" t="s">
        <v>11</v>
      </c>
      <c r="K116" s="12"/>
      <c r="L116" s="12"/>
      <c r="M116" s="64">
        <v>11.93978705</v>
      </c>
      <c r="N116" s="65">
        <v>18400000</v>
      </c>
      <c r="O116" s="64">
        <v>6.4890147020000004</v>
      </c>
      <c r="P116" s="65">
        <v>18400000</v>
      </c>
      <c r="Q116" s="64">
        <v>6.4890147020000004</v>
      </c>
    </row>
    <row r="117" spans="1:17" ht="29" x14ac:dyDescent="0.35">
      <c r="A117" s="4">
        <v>1162</v>
      </c>
      <c r="B117" s="3" t="s">
        <v>34</v>
      </c>
      <c r="C117" s="4" t="s">
        <v>35</v>
      </c>
      <c r="D117" s="4" t="s">
        <v>169</v>
      </c>
      <c r="E117" s="4" t="s">
        <v>9</v>
      </c>
      <c r="F117" s="4" t="s">
        <v>172</v>
      </c>
      <c r="G117" s="3"/>
      <c r="H117" s="3" t="s">
        <v>11</v>
      </c>
      <c r="I117" s="3"/>
      <c r="J117" s="3"/>
      <c r="K117" s="3"/>
      <c r="L117" s="3" t="s">
        <v>11</v>
      </c>
      <c r="M117" s="66">
        <v>3.4490941319999999</v>
      </c>
      <c r="N117" s="68">
        <v>5400000</v>
      </c>
      <c r="O117" s="66">
        <v>6.3872113559999999</v>
      </c>
      <c r="P117" s="68">
        <v>5400000</v>
      </c>
      <c r="Q117" s="66">
        <v>6.3872113559999999</v>
      </c>
    </row>
    <row r="118" spans="1:17" x14ac:dyDescent="0.35">
      <c r="A118" s="15">
        <v>1113</v>
      </c>
      <c r="B118" s="12" t="s">
        <v>34</v>
      </c>
      <c r="C118" s="15" t="s">
        <v>116</v>
      </c>
      <c r="D118" s="15" t="s">
        <v>117</v>
      </c>
      <c r="E118" s="11" t="s">
        <v>9</v>
      </c>
      <c r="F118" s="15" t="s">
        <v>130</v>
      </c>
      <c r="G118" s="16" t="s">
        <v>11</v>
      </c>
      <c r="H118" s="16" t="s">
        <v>11</v>
      </c>
      <c r="I118" s="12"/>
      <c r="J118" s="12" t="s">
        <v>11</v>
      </c>
      <c r="K118" s="12" t="s">
        <v>11</v>
      </c>
      <c r="L118" s="12"/>
      <c r="M118" s="64">
        <v>4.3044739449999998</v>
      </c>
      <c r="N118" s="65">
        <v>8764970</v>
      </c>
      <c r="O118" s="64">
        <v>4.9109967799999996</v>
      </c>
      <c r="P118" s="65">
        <v>6807590</v>
      </c>
      <c r="Q118" s="64">
        <v>6.323051102</v>
      </c>
    </row>
    <row r="119" spans="1:17" x14ac:dyDescent="0.35">
      <c r="A119" s="5">
        <v>1256</v>
      </c>
      <c r="B119" s="3" t="s">
        <v>15</v>
      </c>
      <c r="C119" s="5" t="s">
        <v>45</v>
      </c>
      <c r="D119" s="5" t="s">
        <v>188</v>
      </c>
      <c r="E119" s="4" t="s">
        <v>9</v>
      </c>
      <c r="F119" s="5" t="s">
        <v>239</v>
      </c>
      <c r="G119" s="6" t="s">
        <v>11</v>
      </c>
      <c r="H119" s="6" t="s">
        <v>11</v>
      </c>
      <c r="I119" s="3" t="s">
        <v>11</v>
      </c>
      <c r="J119" s="3" t="s">
        <v>11</v>
      </c>
      <c r="K119" s="3" t="s">
        <v>11</v>
      </c>
      <c r="L119" s="3" t="s">
        <v>11</v>
      </c>
      <c r="M119" s="7">
        <v>9.44796017</v>
      </c>
      <c r="N119" s="59">
        <v>29000200</v>
      </c>
      <c r="O119" s="7">
        <v>3.2578948319999999</v>
      </c>
      <c r="P119" s="59">
        <v>15000000</v>
      </c>
      <c r="Q119" s="7">
        <v>6.2986401130000003</v>
      </c>
    </row>
    <row r="120" spans="1:17" ht="43.5" x14ac:dyDescent="0.35">
      <c r="A120" s="15">
        <v>1057</v>
      </c>
      <c r="B120" s="12" t="s">
        <v>15</v>
      </c>
      <c r="C120" s="15" t="s">
        <v>45</v>
      </c>
      <c r="D120" s="15" t="s">
        <v>69</v>
      </c>
      <c r="E120" s="11" t="s">
        <v>9</v>
      </c>
      <c r="F120" s="15" t="s">
        <v>70</v>
      </c>
      <c r="G120" s="16" t="s">
        <v>11</v>
      </c>
      <c r="H120" s="16"/>
      <c r="I120" s="12" t="s">
        <v>11</v>
      </c>
      <c r="J120" s="12" t="s">
        <v>11</v>
      </c>
      <c r="K120" s="12"/>
      <c r="L120" s="12"/>
      <c r="M120" s="64">
        <v>62.903757280000001</v>
      </c>
      <c r="N120" s="65">
        <v>600000000</v>
      </c>
      <c r="O120" s="64">
        <v>1.0483959549999999</v>
      </c>
      <c r="P120" s="65">
        <v>100000000</v>
      </c>
      <c r="Q120" s="64">
        <v>6.2903757279999999</v>
      </c>
    </row>
    <row r="121" spans="1:17" ht="29" x14ac:dyDescent="0.35">
      <c r="A121" s="15">
        <v>1267</v>
      </c>
      <c r="B121" s="12" t="s">
        <v>34</v>
      </c>
      <c r="C121" s="15" t="s">
        <v>35</v>
      </c>
      <c r="D121" s="15" t="s">
        <v>247</v>
      </c>
      <c r="E121" s="11" t="s">
        <v>9</v>
      </c>
      <c r="F121" s="15" t="s">
        <v>248</v>
      </c>
      <c r="G121" s="16" t="s">
        <v>11</v>
      </c>
      <c r="H121" s="16" t="s">
        <v>11</v>
      </c>
      <c r="I121" s="12" t="s">
        <v>11</v>
      </c>
      <c r="J121" s="12" t="s">
        <v>11</v>
      </c>
      <c r="K121" s="12"/>
      <c r="L121" s="12" t="s">
        <v>11</v>
      </c>
      <c r="M121" s="64">
        <v>1.6125815370000001</v>
      </c>
      <c r="N121" s="65">
        <v>4640000</v>
      </c>
      <c r="O121" s="64">
        <v>3.4753912429999998</v>
      </c>
      <c r="P121" s="65">
        <v>2590000</v>
      </c>
      <c r="Q121" s="64">
        <v>6.2261835400000001</v>
      </c>
    </row>
    <row r="122" spans="1:17" x14ac:dyDescent="0.35">
      <c r="A122" s="4">
        <v>1079</v>
      </c>
      <c r="B122" s="3" t="s">
        <v>6</v>
      </c>
      <c r="C122" s="4" t="s">
        <v>35</v>
      </c>
      <c r="D122" s="4" t="s">
        <v>90</v>
      </c>
      <c r="E122" s="4" t="s">
        <v>25</v>
      </c>
      <c r="F122" s="4" t="s">
        <v>91</v>
      </c>
      <c r="G122" s="3"/>
      <c r="H122" s="3" t="s">
        <v>11</v>
      </c>
      <c r="I122" s="3"/>
      <c r="J122" s="3"/>
      <c r="K122" s="3" t="s">
        <v>11</v>
      </c>
      <c r="L122" s="3"/>
      <c r="M122" s="66">
        <v>11.248341740000001</v>
      </c>
      <c r="N122" s="67">
        <v>29968420</v>
      </c>
      <c r="O122" s="66">
        <v>3.753398324</v>
      </c>
      <c r="P122" s="68">
        <v>18297920</v>
      </c>
      <c r="Q122" s="66">
        <v>6.1473335440000003</v>
      </c>
    </row>
    <row r="123" spans="1:17" ht="29" x14ac:dyDescent="0.35">
      <c r="A123" s="5">
        <v>1581</v>
      </c>
      <c r="B123" s="3" t="s">
        <v>6</v>
      </c>
      <c r="C123" s="5" t="s">
        <v>7</v>
      </c>
      <c r="D123" s="5" t="s">
        <v>365</v>
      </c>
      <c r="E123" s="4" t="s">
        <v>25</v>
      </c>
      <c r="F123" s="5" t="s">
        <v>488</v>
      </c>
      <c r="G123" s="6" t="s">
        <v>11</v>
      </c>
      <c r="H123" s="6" t="s">
        <v>11</v>
      </c>
      <c r="I123" s="3"/>
      <c r="J123" s="3" t="s">
        <v>11</v>
      </c>
      <c r="K123" s="3"/>
      <c r="L123" s="3"/>
      <c r="M123" s="7">
        <v>2.8067901559999999</v>
      </c>
      <c r="N123" s="59">
        <v>5702200</v>
      </c>
      <c r="O123" s="7">
        <v>4.9222934240000003</v>
      </c>
      <c r="P123" s="59">
        <v>4581400</v>
      </c>
      <c r="Q123" s="7">
        <v>6.1264900600000001</v>
      </c>
    </row>
    <row r="124" spans="1:17" ht="29" x14ac:dyDescent="0.35">
      <c r="A124" s="15">
        <v>1556</v>
      </c>
      <c r="B124" s="12" t="s">
        <v>6</v>
      </c>
      <c r="C124" s="15" t="s">
        <v>12</v>
      </c>
      <c r="D124" s="15" t="s">
        <v>281</v>
      </c>
      <c r="E124" s="11" t="s">
        <v>18</v>
      </c>
      <c r="F124" s="15" t="s">
        <v>483</v>
      </c>
      <c r="G124" s="16" t="s">
        <v>11</v>
      </c>
      <c r="H124" s="16"/>
      <c r="I124" s="12" t="s">
        <v>11</v>
      </c>
      <c r="J124" s="12" t="s">
        <v>11</v>
      </c>
      <c r="K124" s="12"/>
      <c r="L124" s="12"/>
      <c r="M124" s="64">
        <v>0.97070662500000005</v>
      </c>
      <c r="N124" s="65">
        <v>1904000</v>
      </c>
      <c r="O124" s="64">
        <v>5.0982490780000003</v>
      </c>
      <c r="P124" s="65">
        <v>1604000</v>
      </c>
      <c r="Q124" s="64">
        <v>6.0517869360000001</v>
      </c>
    </row>
    <row r="125" spans="1:17" ht="29" x14ac:dyDescent="0.35">
      <c r="A125" s="15">
        <v>1119</v>
      </c>
      <c r="B125" s="12" t="s">
        <v>15</v>
      </c>
      <c r="C125" s="15" t="s">
        <v>16</v>
      </c>
      <c r="D125" s="15" t="s">
        <v>17</v>
      </c>
      <c r="E125" s="11" t="s">
        <v>9</v>
      </c>
      <c r="F125" s="15" t="s">
        <v>136</v>
      </c>
      <c r="G125" s="16" t="s">
        <v>11</v>
      </c>
      <c r="H125" s="16" t="s">
        <v>11</v>
      </c>
      <c r="I125" s="12" t="s">
        <v>11</v>
      </c>
      <c r="J125" s="12" t="s">
        <v>11</v>
      </c>
      <c r="K125" s="12"/>
      <c r="L125" s="12" t="s">
        <v>11</v>
      </c>
      <c r="M125" s="64">
        <v>32.480211369999999</v>
      </c>
      <c r="N125" s="65">
        <v>66973500</v>
      </c>
      <c r="O125" s="64">
        <v>4.8497109109999998</v>
      </c>
      <c r="P125" s="65">
        <v>53766900</v>
      </c>
      <c r="Q125" s="64">
        <v>6.0409306410000001</v>
      </c>
    </row>
    <row r="126" spans="1:17" ht="43.5" x14ac:dyDescent="0.35">
      <c r="A126" s="15">
        <v>1163</v>
      </c>
      <c r="B126" s="12" t="s">
        <v>6</v>
      </c>
      <c r="C126" s="15" t="s">
        <v>7</v>
      </c>
      <c r="D126" s="15" t="s">
        <v>8</v>
      </c>
      <c r="E126" s="11" t="s">
        <v>9</v>
      </c>
      <c r="F126" s="15" t="s">
        <v>173</v>
      </c>
      <c r="G126" s="16" t="s">
        <v>11</v>
      </c>
      <c r="H126" s="16"/>
      <c r="I126" s="12" t="s">
        <v>11</v>
      </c>
      <c r="J126" s="12" t="s">
        <v>11</v>
      </c>
      <c r="K126" s="12"/>
      <c r="L126" s="12"/>
      <c r="M126" s="64">
        <v>4.5976476919999998</v>
      </c>
      <c r="N126" s="65">
        <v>7665612</v>
      </c>
      <c r="O126" s="64">
        <v>5.9977568550000004</v>
      </c>
      <c r="P126" s="65">
        <v>7665612</v>
      </c>
      <c r="Q126" s="64">
        <v>5.9977568550000004</v>
      </c>
    </row>
    <row r="127" spans="1:17" ht="29" x14ac:dyDescent="0.35">
      <c r="A127" s="4">
        <v>1510</v>
      </c>
      <c r="B127" s="3" t="s">
        <v>20</v>
      </c>
      <c r="C127" s="4" t="s">
        <v>116</v>
      </c>
      <c r="D127" s="4" t="s">
        <v>473</v>
      </c>
      <c r="E127" s="4" t="s">
        <v>9</v>
      </c>
      <c r="F127" s="4" t="s">
        <v>474</v>
      </c>
      <c r="G127" s="3"/>
      <c r="H127" s="3" t="s">
        <v>11</v>
      </c>
      <c r="I127" s="3"/>
      <c r="J127" s="3"/>
      <c r="K127" s="3" t="s">
        <v>11</v>
      </c>
      <c r="L127" s="3"/>
      <c r="M127" s="66">
        <v>0.79229650100000004</v>
      </c>
      <c r="N127" s="67">
        <v>2871596</v>
      </c>
      <c r="O127" s="66">
        <v>2.7590806670000001</v>
      </c>
      <c r="P127" s="68">
        <v>1338559</v>
      </c>
      <c r="Q127" s="66">
        <v>5.9190256139999997</v>
      </c>
    </row>
    <row r="128" spans="1:17" ht="29" x14ac:dyDescent="0.35">
      <c r="A128" s="15">
        <v>1016</v>
      </c>
      <c r="B128" s="12" t="s">
        <v>6</v>
      </c>
      <c r="C128" s="15" t="s">
        <v>7</v>
      </c>
      <c r="D128" s="15" t="s">
        <v>24</v>
      </c>
      <c r="E128" s="11" t="s">
        <v>9</v>
      </c>
      <c r="F128" s="15" t="s">
        <v>31</v>
      </c>
      <c r="G128" s="16" t="s">
        <v>11</v>
      </c>
      <c r="H128" s="16" t="s">
        <v>11</v>
      </c>
      <c r="I128" s="12"/>
      <c r="J128" s="12" t="s">
        <v>11</v>
      </c>
      <c r="K128" s="12"/>
      <c r="L128" s="12" t="s">
        <v>11</v>
      </c>
      <c r="M128" s="64">
        <v>9.3522130509999997</v>
      </c>
      <c r="N128" s="65">
        <v>21099700</v>
      </c>
      <c r="O128" s="64">
        <v>4.4323914799999997</v>
      </c>
      <c r="P128" s="65">
        <v>16084782</v>
      </c>
      <c r="Q128" s="64">
        <v>5.8143237819999998</v>
      </c>
    </row>
    <row r="129" spans="1:17" ht="29" x14ac:dyDescent="0.35">
      <c r="A129" s="15">
        <v>1175</v>
      </c>
      <c r="B129" s="12" t="s">
        <v>15</v>
      </c>
      <c r="C129" s="15" t="s">
        <v>16</v>
      </c>
      <c r="D129" s="15" t="s">
        <v>186</v>
      </c>
      <c r="E129" s="11" t="s">
        <v>9</v>
      </c>
      <c r="F129" s="15" t="s">
        <v>187</v>
      </c>
      <c r="G129" s="16" t="s">
        <v>11</v>
      </c>
      <c r="H129" s="16" t="s">
        <v>11</v>
      </c>
      <c r="I129" s="12"/>
      <c r="J129" s="12" t="s">
        <v>11</v>
      </c>
      <c r="K129" s="12" t="s">
        <v>11</v>
      </c>
      <c r="L129" s="12" t="s">
        <v>11</v>
      </c>
      <c r="M129" s="64">
        <v>14.85801347</v>
      </c>
      <c r="N129" s="65">
        <v>43995010</v>
      </c>
      <c r="O129" s="64">
        <v>3.377204249</v>
      </c>
      <c r="P129" s="65">
        <v>26096621</v>
      </c>
      <c r="Q129" s="64">
        <v>5.6934625649999999</v>
      </c>
    </row>
    <row r="130" spans="1:17" ht="29" x14ac:dyDescent="0.35">
      <c r="A130" s="15">
        <v>1495</v>
      </c>
      <c r="B130" s="12" t="s">
        <v>20</v>
      </c>
      <c r="C130" s="15" t="s">
        <v>65</v>
      </c>
      <c r="D130" s="15" t="s">
        <v>458</v>
      </c>
      <c r="E130" s="11" t="s">
        <v>9</v>
      </c>
      <c r="F130" s="15" t="s">
        <v>459</v>
      </c>
      <c r="G130" s="16" t="s">
        <v>11</v>
      </c>
      <c r="H130" s="16" t="s">
        <v>11</v>
      </c>
      <c r="I130" s="12"/>
      <c r="J130" s="12" t="s">
        <v>11</v>
      </c>
      <c r="K130" s="12" t="s">
        <v>11</v>
      </c>
      <c r="L130" s="12" t="s">
        <v>11</v>
      </c>
      <c r="M130" s="64">
        <v>6.5192734589999999</v>
      </c>
      <c r="N130" s="65">
        <v>11546256</v>
      </c>
      <c r="O130" s="64">
        <v>5.646222861</v>
      </c>
      <c r="P130" s="65">
        <v>11546256</v>
      </c>
      <c r="Q130" s="64">
        <v>5.646222861</v>
      </c>
    </row>
    <row r="131" spans="1:17" x14ac:dyDescent="0.35">
      <c r="A131" s="4">
        <v>1308</v>
      </c>
      <c r="B131" s="3" t="s">
        <v>6</v>
      </c>
      <c r="C131" s="4" t="s">
        <v>7</v>
      </c>
      <c r="D131" s="4" t="s">
        <v>85</v>
      </c>
      <c r="E131" s="4" t="s">
        <v>9</v>
      </c>
      <c r="F131" s="4" t="s">
        <v>289</v>
      </c>
      <c r="G131" s="3"/>
      <c r="H131" s="3" t="s">
        <v>11</v>
      </c>
      <c r="I131" s="3"/>
      <c r="J131" s="3"/>
      <c r="K131" s="3"/>
      <c r="L131" s="3" t="s">
        <v>11</v>
      </c>
      <c r="M131" s="66">
        <v>1.0930915859999999</v>
      </c>
      <c r="N131" s="67">
        <v>4533650</v>
      </c>
      <c r="O131" s="66">
        <v>2.4110630190000002</v>
      </c>
      <c r="P131" s="68">
        <v>1943650</v>
      </c>
      <c r="Q131" s="66">
        <v>5.6239116390000001</v>
      </c>
    </row>
    <row r="132" spans="1:17" ht="29" x14ac:dyDescent="0.35">
      <c r="A132" s="5">
        <v>1620</v>
      </c>
      <c r="B132" s="6" t="s">
        <v>20</v>
      </c>
      <c r="C132" s="5" t="s">
        <v>109</v>
      </c>
      <c r="D132" s="5" t="s">
        <v>502</v>
      </c>
      <c r="E132" s="5" t="s">
        <v>9</v>
      </c>
      <c r="F132" s="5" t="s">
        <v>518</v>
      </c>
      <c r="G132" s="6" t="s">
        <v>11</v>
      </c>
      <c r="H132" s="6" t="s">
        <v>11</v>
      </c>
      <c r="I132" s="3" t="s">
        <v>11</v>
      </c>
      <c r="J132" s="3" t="s">
        <v>11</v>
      </c>
      <c r="K132" s="3"/>
      <c r="L132" s="3"/>
      <c r="M132" s="7">
        <v>1.7860890359999999</v>
      </c>
      <c r="N132" s="59">
        <v>3279000</v>
      </c>
      <c r="O132" s="7">
        <v>5.447054091</v>
      </c>
      <c r="P132" s="59">
        <v>3279000</v>
      </c>
      <c r="Q132" s="7">
        <v>5.447054091</v>
      </c>
    </row>
    <row r="133" spans="1:17" ht="29" x14ac:dyDescent="0.35">
      <c r="A133" s="15">
        <v>1106</v>
      </c>
      <c r="B133" s="12" t="s">
        <v>6</v>
      </c>
      <c r="C133" s="15" t="s">
        <v>7</v>
      </c>
      <c r="D133" s="15" t="s">
        <v>85</v>
      </c>
      <c r="E133" s="11" t="s">
        <v>9</v>
      </c>
      <c r="F133" s="15" t="s">
        <v>122</v>
      </c>
      <c r="G133" s="16" t="s">
        <v>11</v>
      </c>
      <c r="H133" s="16" t="s">
        <v>11</v>
      </c>
      <c r="I133" s="12"/>
      <c r="J133" s="12" t="s">
        <v>11</v>
      </c>
      <c r="K133" s="12" t="s">
        <v>11</v>
      </c>
      <c r="L133" s="12" t="s">
        <v>11</v>
      </c>
      <c r="M133" s="64">
        <v>11.72798727</v>
      </c>
      <c r="N133" s="65">
        <v>22960000</v>
      </c>
      <c r="O133" s="64">
        <v>5.1080083939999996</v>
      </c>
      <c r="P133" s="65">
        <v>21641070</v>
      </c>
      <c r="Q133" s="64">
        <v>5.4193195029999996</v>
      </c>
    </row>
    <row r="134" spans="1:17" ht="29" x14ac:dyDescent="0.35">
      <c r="A134" s="5">
        <v>1088</v>
      </c>
      <c r="B134" s="3" t="s">
        <v>15</v>
      </c>
      <c r="C134" s="5" t="s">
        <v>45</v>
      </c>
      <c r="D134" s="5" t="s">
        <v>97</v>
      </c>
      <c r="E134" s="4" t="s">
        <v>9</v>
      </c>
      <c r="F134" s="5" t="s">
        <v>98</v>
      </c>
      <c r="G134" s="6" t="s">
        <v>11</v>
      </c>
      <c r="H134" s="6" t="s">
        <v>11</v>
      </c>
      <c r="I134" s="3"/>
      <c r="J134" s="3" t="s">
        <v>11</v>
      </c>
      <c r="K134" s="3"/>
      <c r="L134" s="3"/>
      <c r="M134" s="7">
        <v>2.4585512779999998</v>
      </c>
      <c r="N134" s="59">
        <v>4643259</v>
      </c>
      <c r="O134" s="7">
        <v>5.2948829210000001</v>
      </c>
      <c r="P134" s="59">
        <v>4588259</v>
      </c>
      <c r="Q134" s="7">
        <v>5.3583533049999996</v>
      </c>
    </row>
    <row r="135" spans="1:17" ht="29" x14ac:dyDescent="0.35">
      <c r="A135" s="4">
        <v>1474</v>
      </c>
      <c r="B135" s="3" t="s">
        <v>34</v>
      </c>
      <c r="C135" s="4" t="s">
        <v>116</v>
      </c>
      <c r="D135" s="4" t="s">
        <v>406</v>
      </c>
      <c r="E135" s="4" t="s">
        <v>9</v>
      </c>
      <c r="F135" s="4" t="s">
        <v>440</v>
      </c>
      <c r="G135" s="3"/>
      <c r="H135" s="3" t="s">
        <v>11</v>
      </c>
      <c r="I135" s="3"/>
      <c r="J135" s="3"/>
      <c r="K135" s="3" t="s">
        <v>11</v>
      </c>
      <c r="L135" s="3" t="s">
        <v>11</v>
      </c>
      <c r="M135" s="66">
        <v>1.357121405</v>
      </c>
      <c r="N135" s="67">
        <v>2548579</v>
      </c>
      <c r="O135" s="66">
        <v>5.3250121149999998</v>
      </c>
      <c r="P135" s="68">
        <v>2548579</v>
      </c>
      <c r="Q135" s="66">
        <v>5.3250121149999998</v>
      </c>
    </row>
    <row r="136" spans="1:17" ht="29" x14ac:dyDescent="0.35">
      <c r="A136" s="15">
        <v>1380</v>
      </c>
      <c r="B136" s="12" t="s">
        <v>34</v>
      </c>
      <c r="C136" s="15" t="s">
        <v>35</v>
      </c>
      <c r="D136" s="15" t="s">
        <v>247</v>
      </c>
      <c r="E136" s="11" t="s">
        <v>9</v>
      </c>
      <c r="F136" s="15" t="s">
        <v>346</v>
      </c>
      <c r="G136" s="16" t="s">
        <v>11</v>
      </c>
      <c r="H136" s="16" t="s">
        <v>11</v>
      </c>
      <c r="I136" s="12" t="s">
        <v>11</v>
      </c>
      <c r="J136" s="12" t="s">
        <v>11</v>
      </c>
      <c r="K136" s="12"/>
      <c r="L136" s="12" t="s">
        <v>11</v>
      </c>
      <c r="M136" s="64">
        <v>1.454526258</v>
      </c>
      <c r="N136" s="65">
        <v>4000000</v>
      </c>
      <c r="O136" s="64">
        <v>3.6363156449999998</v>
      </c>
      <c r="P136" s="65">
        <v>2823878</v>
      </c>
      <c r="Q136" s="64">
        <v>5.1508112529999996</v>
      </c>
    </row>
    <row r="137" spans="1:17" x14ac:dyDescent="0.35">
      <c r="A137" s="4">
        <v>1169</v>
      </c>
      <c r="B137" s="3" t="s">
        <v>6</v>
      </c>
      <c r="C137" s="4" t="s">
        <v>12</v>
      </c>
      <c r="D137" s="4" t="s">
        <v>181</v>
      </c>
      <c r="E137" s="4" t="s">
        <v>9</v>
      </c>
      <c r="F137" s="4" t="s">
        <v>182</v>
      </c>
      <c r="G137" s="3"/>
      <c r="H137" s="3" t="s">
        <v>11</v>
      </c>
      <c r="I137" s="3"/>
      <c r="J137" s="3"/>
      <c r="K137" s="3" t="s">
        <v>11</v>
      </c>
      <c r="L137" s="3"/>
      <c r="M137" s="66">
        <v>1.401960195</v>
      </c>
      <c r="N137" s="67">
        <v>2796828</v>
      </c>
      <c r="O137" s="66">
        <v>5.0126793449999996</v>
      </c>
      <c r="P137" s="68">
        <v>2796828</v>
      </c>
      <c r="Q137" s="66">
        <v>5.0126793449999996</v>
      </c>
    </row>
    <row r="138" spans="1:17" ht="29" x14ac:dyDescent="0.35">
      <c r="A138" s="15">
        <v>1229</v>
      </c>
      <c r="B138" s="12" t="s">
        <v>15</v>
      </c>
      <c r="C138" s="15" t="s">
        <v>16</v>
      </c>
      <c r="D138" s="15" t="s">
        <v>137</v>
      </c>
      <c r="E138" s="11" t="s">
        <v>9</v>
      </c>
      <c r="F138" s="15" t="s">
        <v>218</v>
      </c>
      <c r="G138" s="16" t="s">
        <v>11</v>
      </c>
      <c r="H138" s="16" t="s">
        <v>11</v>
      </c>
      <c r="I138" s="12"/>
      <c r="J138" s="12" t="s">
        <v>11</v>
      </c>
      <c r="K138" s="12" t="s">
        <v>11</v>
      </c>
      <c r="L138" s="12"/>
      <c r="M138" s="64">
        <v>9.3129611099999998</v>
      </c>
      <c r="N138" s="65">
        <v>43278410</v>
      </c>
      <c r="O138" s="64">
        <v>2.1518722870000002</v>
      </c>
      <c r="P138" s="65">
        <v>19821410</v>
      </c>
      <c r="Q138" s="64">
        <v>4.6984352319999996</v>
      </c>
    </row>
    <row r="139" spans="1:17" ht="29" x14ac:dyDescent="0.35">
      <c r="A139" s="4">
        <v>1201</v>
      </c>
      <c r="B139" s="3" t="s">
        <v>15</v>
      </c>
      <c r="C139" s="4" t="s">
        <v>16</v>
      </c>
      <c r="D139" s="4" t="s">
        <v>137</v>
      </c>
      <c r="E139" s="4" t="s">
        <v>9</v>
      </c>
      <c r="F139" s="4" t="s">
        <v>201</v>
      </c>
      <c r="G139" s="3"/>
      <c r="H139" s="3" t="s">
        <v>11</v>
      </c>
      <c r="I139" s="3"/>
      <c r="J139" s="3"/>
      <c r="K139" s="3" t="s">
        <v>11</v>
      </c>
      <c r="L139" s="3"/>
      <c r="M139" s="66">
        <v>5.5388728220000001</v>
      </c>
      <c r="N139" s="67">
        <v>30973530</v>
      </c>
      <c r="O139" s="66">
        <v>1.7882601119999999</v>
      </c>
      <c r="P139" s="68">
        <v>11809530</v>
      </c>
      <c r="Q139" s="66">
        <v>4.6901721079999996</v>
      </c>
    </row>
    <row r="140" spans="1:17" ht="29" x14ac:dyDescent="0.35">
      <c r="A140" s="15">
        <v>1093</v>
      </c>
      <c r="B140" s="12" t="s">
        <v>6</v>
      </c>
      <c r="C140" s="15" t="s">
        <v>7</v>
      </c>
      <c r="D140" s="15" t="s">
        <v>85</v>
      </c>
      <c r="E140" s="11" t="s">
        <v>9</v>
      </c>
      <c r="F140" s="15" t="s">
        <v>104</v>
      </c>
      <c r="G140" s="16" t="s">
        <v>11</v>
      </c>
      <c r="H140" s="16" t="s">
        <v>11</v>
      </c>
      <c r="I140" s="12"/>
      <c r="J140" s="12" t="s">
        <v>11</v>
      </c>
      <c r="K140" s="12" t="s">
        <v>11</v>
      </c>
      <c r="L140" s="12" t="s">
        <v>11</v>
      </c>
      <c r="M140" s="64">
        <v>1.358814178</v>
      </c>
      <c r="N140" s="65">
        <v>4110000</v>
      </c>
      <c r="O140" s="64">
        <v>3.30611722</v>
      </c>
      <c r="P140" s="65">
        <v>2948480</v>
      </c>
      <c r="Q140" s="64">
        <v>4.6085243159999996</v>
      </c>
    </row>
    <row r="141" spans="1:17" x14ac:dyDescent="0.35">
      <c r="A141" s="5">
        <v>1361</v>
      </c>
      <c r="B141" s="3" t="s">
        <v>15</v>
      </c>
      <c r="C141" s="5" t="s">
        <v>45</v>
      </c>
      <c r="D141" s="5" t="s">
        <v>331</v>
      </c>
      <c r="E141" s="4" t="s">
        <v>9</v>
      </c>
      <c r="F141" s="5" t="s">
        <v>333</v>
      </c>
      <c r="G141" s="6" t="s">
        <v>11</v>
      </c>
      <c r="H141" s="6" t="s">
        <v>11</v>
      </c>
      <c r="I141" s="3"/>
      <c r="J141" s="3" t="s">
        <v>11</v>
      </c>
      <c r="K141" s="3" t="s">
        <v>11</v>
      </c>
      <c r="L141" s="3"/>
      <c r="M141" s="7">
        <v>1.5187686949999999</v>
      </c>
      <c r="N141" s="59">
        <v>3312400</v>
      </c>
      <c r="O141" s="7">
        <v>4.5851005159999998</v>
      </c>
      <c r="P141" s="59">
        <v>3312400</v>
      </c>
      <c r="Q141" s="7">
        <v>4.5851005159999998</v>
      </c>
    </row>
    <row r="142" spans="1:17" ht="29" x14ac:dyDescent="0.35">
      <c r="A142" s="4">
        <v>1096</v>
      </c>
      <c r="B142" s="3" t="s">
        <v>6</v>
      </c>
      <c r="C142" s="4" t="s">
        <v>7</v>
      </c>
      <c r="D142" s="4" t="s">
        <v>85</v>
      </c>
      <c r="E142" s="4" t="s">
        <v>9</v>
      </c>
      <c r="F142" s="4" t="s">
        <v>107</v>
      </c>
      <c r="G142" s="3" t="s">
        <v>11</v>
      </c>
      <c r="H142" s="3" t="s">
        <v>11</v>
      </c>
      <c r="I142" s="3"/>
      <c r="J142" s="3" t="s">
        <v>11</v>
      </c>
      <c r="K142" s="3" t="s">
        <v>11</v>
      </c>
      <c r="L142" s="3"/>
      <c r="M142" s="66">
        <v>8.6260602259999999</v>
      </c>
      <c r="N142" s="67">
        <v>22500000</v>
      </c>
      <c r="O142" s="66">
        <v>3.833804545</v>
      </c>
      <c r="P142" s="68">
        <v>19080000</v>
      </c>
      <c r="Q142" s="66">
        <v>4.5209959260000003</v>
      </c>
    </row>
    <row r="143" spans="1:17" x14ac:dyDescent="0.35">
      <c r="A143" s="4">
        <v>1270</v>
      </c>
      <c r="B143" s="3" t="s">
        <v>34</v>
      </c>
      <c r="C143" s="4" t="s">
        <v>116</v>
      </c>
      <c r="D143" s="4" t="s">
        <v>252</v>
      </c>
      <c r="E143" s="4" t="s">
        <v>9</v>
      </c>
      <c r="F143" s="4" t="s">
        <v>253</v>
      </c>
      <c r="G143" s="3" t="s">
        <v>11</v>
      </c>
      <c r="H143" s="3" t="s">
        <v>11</v>
      </c>
      <c r="I143" s="3"/>
      <c r="J143" s="3" t="s">
        <v>11</v>
      </c>
      <c r="K143" s="3" t="s">
        <v>11</v>
      </c>
      <c r="L143" s="3"/>
      <c r="M143" s="66">
        <v>4.9826286880000001</v>
      </c>
      <c r="N143" s="67">
        <v>11911912</v>
      </c>
      <c r="O143" s="66">
        <v>4.1828958170000003</v>
      </c>
      <c r="P143" s="68">
        <v>11626912</v>
      </c>
      <c r="Q143" s="66">
        <v>4.2854273669999996</v>
      </c>
    </row>
    <row r="144" spans="1:17" ht="29" x14ac:dyDescent="0.35">
      <c r="A144" s="5">
        <v>1645</v>
      </c>
      <c r="B144" s="6" t="s">
        <v>20</v>
      </c>
      <c r="C144" s="5" t="s">
        <v>109</v>
      </c>
      <c r="D144" s="5" t="s">
        <v>531</v>
      </c>
      <c r="E144" s="5" t="s">
        <v>9</v>
      </c>
      <c r="F144" s="5" t="s">
        <v>533</v>
      </c>
      <c r="G144" s="6" t="s">
        <v>11</v>
      </c>
      <c r="H144" s="6" t="s">
        <v>11</v>
      </c>
      <c r="I144" s="3" t="s">
        <v>11</v>
      </c>
      <c r="J144" s="3"/>
      <c r="K144" s="3"/>
      <c r="L144" s="3" t="s">
        <v>11</v>
      </c>
      <c r="M144" s="7">
        <v>1.1879574930000001</v>
      </c>
      <c r="N144" s="59">
        <v>2783000</v>
      </c>
      <c r="O144" s="7">
        <v>4.2686219650000004</v>
      </c>
      <c r="P144" s="59">
        <v>2783000</v>
      </c>
      <c r="Q144" s="7">
        <v>4.2686219650000004</v>
      </c>
    </row>
    <row r="145" spans="1:17" ht="29" x14ac:dyDescent="0.35">
      <c r="A145" s="4">
        <v>1678</v>
      </c>
      <c r="B145" s="3" t="s">
        <v>15</v>
      </c>
      <c r="C145" s="4" t="s">
        <v>16</v>
      </c>
      <c r="D145" s="4" t="s">
        <v>137</v>
      </c>
      <c r="E145" s="4" t="s">
        <v>9</v>
      </c>
      <c r="F145" s="4" t="s">
        <v>548</v>
      </c>
      <c r="G145" s="3" t="s">
        <v>11</v>
      </c>
      <c r="H145" s="3" t="s">
        <v>11</v>
      </c>
      <c r="I145" s="3"/>
      <c r="J145" s="3" t="s">
        <v>11</v>
      </c>
      <c r="K145" s="3" t="s">
        <v>11</v>
      </c>
      <c r="L145" s="3"/>
      <c r="M145" s="66">
        <v>20.97344288</v>
      </c>
      <c r="N145" s="67">
        <v>70413880</v>
      </c>
      <c r="O145" s="66">
        <v>2.9785949700000001</v>
      </c>
      <c r="P145" s="68">
        <v>49158880</v>
      </c>
      <c r="Q145" s="66">
        <v>4.2664606850000002</v>
      </c>
    </row>
    <row r="146" spans="1:17" ht="29" x14ac:dyDescent="0.35">
      <c r="A146" s="4">
        <v>1094</v>
      </c>
      <c r="B146" s="3" t="s">
        <v>6</v>
      </c>
      <c r="C146" s="4" t="s">
        <v>7</v>
      </c>
      <c r="D146" s="4" t="s">
        <v>85</v>
      </c>
      <c r="E146" s="4" t="s">
        <v>9</v>
      </c>
      <c r="F146" s="4" t="s">
        <v>105</v>
      </c>
      <c r="G146" s="3" t="s">
        <v>11</v>
      </c>
      <c r="H146" s="3" t="s">
        <v>11</v>
      </c>
      <c r="I146" s="3"/>
      <c r="J146" s="3" t="s">
        <v>11</v>
      </c>
      <c r="K146" s="3"/>
      <c r="L146" s="3" t="s">
        <v>11</v>
      </c>
      <c r="M146" s="66">
        <v>1.078849291</v>
      </c>
      <c r="N146" s="67">
        <v>3780000</v>
      </c>
      <c r="O146" s="66">
        <v>2.8540986529999999</v>
      </c>
      <c r="P146" s="68">
        <v>2553620</v>
      </c>
      <c r="Q146" s="66">
        <v>4.2247839960000002</v>
      </c>
    </row>
    <row r="147" spans="1:17" ht="29" x14ac:dyDescent="0.35">
      <c r="A147" s="4">
        <v>1405</v>
      </c>
      <c r="B147" s="3" t="s">
        <v>6</v>
      </c>
      <c r="C147" s="4" t="s">
        <v>35</v>
      </c>
      <c r="D147" s="4" t="s">
        <v>355</v>
      </c>
      <c r="E147" s="4" t="s">
        <v>9</v>
      </c>
      <c r="F147" s="4" t="s">
        <v>370</v>
      </c>
      <c r="G147" s="3" t="s">
        <v>11</v>
      </c>
      <c r="H147" s="3" t="s">
        <v>11</v>
      </c>
      <c r="I147" s="3"/>
      <c r="J147" s="3" t="s">
        <v>11</v>
      </c>
      <c r="K147" s="3"/>
      <c r="L147" s="3"/>
      <c r="M147" s="66">
        <v>3.5434057980000002</v>
      </c>
      <c r="N147" s="67">
        <v>8600000</v>
      </c>
      <c r="O147" s="66">
        <v>4.1202392999999997</v>
      </c>
      <c r="P147" s="68">
        <v>8600000</v>
      </c>
      <c r="Q147" s="66">
        <v>4.1202392999999997</v>
      </c>
    </row>
    <row r="148" spans="1:17" ht="29" x14ac:dyDescent="0.35">
      <c r="A148" s="5">
        <v>1646</v>
      </c>
      <c r="B148" s="6" t="s">
        <v>20</v>
      </c>
      <c r="C148" s="5" t="s">
        <v>109</v>
      </c>
      <c r="D148" s="5" t="s">
        <v>531</v>
      </c>
      <c r="E148" s="5" t="s">
        <v>9</v>
      </c>
      <c r="F148" s="5" t="s">
        <v>534</v>
      </c>
      <c r="G148" s="6" t="s">
        <v>11</v>
      </c>
      <c r="H148" s="6" t="s">
        <v>11</v>
      </c>
      <c r="I148" s="3" t="s">
        <v>11</v>
      </c>
      <c r="J148" s="3"/>
      <c r="K148" s="3"/>
      <c r="L148" s="3"/>
      <c r="M148" s="7">
        <v>0.90658516700000003</v>
      </c>
      <c r="N148" s="59">
        <v>2347000</v>
      </c>
      <c r="O148" s="7">
        <v>3.8627403779999998</v>
      </c>
      <c r="P148" s="59">
        <v>2347000</v>
      </c>
      <c r="Q148" s="7">
        <v>3.8627403779999998</v>
      </c>
    </row>
    <row r="149" spans="1:17" x14ac:dyDescent="0.35">
      <c r="A149" s="4">
        <v>1254</v>
      </c>
      <c r="B149" s="3" t="s">
        <v>6</v>
      </c>
      <c r="C149" s="4" t="s">
        <v>7</v>
      </c>
      <c r="D149" s="4" t="s">
        <v>85</v>
      </c>
      <c r="E149" s="4" t="s">
        <v>25</v>
      </c>
      <c r="F149" s="4" t="s">
        <v>238</v>
      </c>
      <c r="G149" s="3"/>
      <c r="H149" s="3" t="s">
        <v>11</v>
      </c>
      <c r="I149" s="3"/>
      <c r="J149" s="3"/>
      <c r="K149" s="3" t="s">
        <v>11</v>
      </c>
      <c r="L149" s="3" t="s">
        <v>11</v>
      </c>
      <c r="M149" s="66">
        <v>1.107330527</v>
      </c>
      <c r="N149" s="67">
        <v>2871250</v>
      </c>
      <c r="O149" s="66">
        <v>3.8566148070000001</v>
      </c>
      <c r="P149" s="68">
        <v>2871250</v>
      </c>
      <c r="Q149" s="66">
        <v>3.8566148070000001</v>
      </c>
    </row>
    <row r="150" spans="1:17" x14ac:dyDescent="0.35">
      <c r="A150" s="4">
        <v>1370</v>
      </c>
      <c r="B150" s="3" t="s">
        <v>20</v>
      </c>
      <c r="C150" s="4" t="s">
        <v>65</v>
      </c>
      <c r="D150" s="4" t="s">
        <v>336</v>
      </c>
      <c r="E150" s="4" t="s">
        <v>9</v>
      </c>
      <c r="F150" s="4" t="s">
        <v>337</v>
      </c>
      <c r="G150" s="3" t="s">
        <v>11</v>
      </c>
      <c r="H150" s="3" t="s">
        <v>11</v>
      </c>
      <c r="I150" s="3"/>
      <c r="J150" s="3" t="s">
        <v>11</v>
      </c>
      <c r="K150" s="3" t="s">
        <v>11</v>
      </c>
      <c r="L150" s="3"/>
      <c r="M150" s="66">
        <v>2.8721752459999998</v>
      </c>
      <c r="N150" s="67">
        <v>7491438</v>
      </c>
      <c r="O150" s="66">
        <v>3.833943825</v>
      </c>
      <c r="P150" s="68">
        <v>7491438</v>
      </c>
      <c r="Q150" s="66">
        <v>3.833943825</v>
      </c>
    </row>
    <row r="151" spans="1:17" ht="29" x14ac:dyDescent="0.35">
      <c r="A151" s="4">
        <v>1125</v>
      </c>
      <c r="B151" s="3" t="s">
        <v>15</v>
      </c>
      <c r="C151" s="4" t="s">
        <v>16</v>
      </c>
      <c r="D151" s="4" t="s">
        <v>137</v>
      </c>
      <c r="E151" s="4" t="s">
        <v>9</v>
      </c>
      <c r="F151" s="4" t="s">
        <v>141</v>
      </c>
      <c r="G151" s="3" t="s">
        <v>11</v>
      </c>
      <c r="H151" s="3" t="s">
        <v>11</v>
      </c>
      <c r="I151" s="3"/>
      <c r="J151" s="3" t="s">
        <v>11</v>
      </c>
      <c r="K151" s="3" t="s">
        <v>11</v>
      </c>
      <c r="L151" s="3"/>
      <c r="M151" s="66">
        <v>24.780934800000001</v>
      </c>
      <c r="N151" s="67">
        <v>67535200</v>
      </c>
      <c r="O151" s="66">
        <v>3.6693361090000001</v>
      </c>
      <c r="P151" s="68">
        <v>65021200</v>
      </c>
      <c r="Q151" s="66">
        <v>3.8112084679999998</v>
      </c>
    </row>
    <row r="152" spans="1:17" x14ac:dyDescent="0.35">
      <c r="A152" s="4">
        <v>1046</v>
      </c>
      <c r="B152" s="3" t="s">
        <v>15</v>
      </c>
      <c r="C152" s="4" t="s">
        <v>16</v>
      </c>
      <c r="D152" s="4" t="s">
        <v>56</v>
      </c>
      <c r="E152" s="4" t="s">
        <v>25</v>
      </c>
      <c r="F152" s="4" t="s">
        <v>57</v>
      </c>
      <c r="G152" s="3" t="s">
        <v>11</v>
      </c>
      <c r="H152" s="3" t="s">
        <v>11</v>
      </c>
      <c r="I152" s="3"/>
      <c r="J152" s="3" t="s">
        <v>11</v>
      </c>
      <c r="K152" s="3" t="s">
        <v>11</v>
      </c>
      <c r="L152" s="3"/>
      <c r="M152" s="66">
        <v>5.638862198</v>
      </c>
      <c r="N152" s="67">
        <v>15192922</v>
      </c>
      <c r="O152" s="66">
        <v>3.711506054</v>
      </c>
      <c r="P152" s="68">
        <v>14822922</v>
      </c>
      <c r="Q152" s="66">
        <v>3.8041502189999998</v>
      </c>
    </row>
    <row r="153" spans="1:17" x14ac:dyDescent="0.35">
      <c r="A153" s="4">
        <v>1279</v>
      </c>
      <c r="B153" s="3" t="s">
        <v>15</v>
      </c>
      <c r="C153" s="4" t="s">
        <v>16</v>
      </c>
      <c r="D153" s="4" t="s">
        <v>208</v>
      </c>
      <c r="E153" s="4" t="s">
        <v>9</v>
      </c>
      <c r="F153" s="4" t="s">
        <v>257</v>
      </c>
      <c r="G153" s="3" t="s">
        <v>11</v>
      </c>
      <c r="H153" s="3" t="s">
        <v>11</v>
      </c>
      <c r="I153" s="3"/>
      <c r="J153" s="3" t="s">
        <v>11</v>
      </c>
      <c r="K153" s="3"/>
      <c r="L153" s="3"/>
      <c r="M153" s="66">
        <v>7.5483396819999999</v>
      </c>
      <c r="N153" s="67">
        <v>70023030</v>
      </c>
      <c r="O153" s="66">
        <v>1.077979585</v>
      </c>
      <c r="P153" s="68">
        <v>20000030</v>
      </c>
      <c r="Q153" s="66">
        <v>3.7741641800000001</v>
      </c>
    </row>
    <row r="154" spans="1:17" ht="29" x14ac:dyDescent="0.35">
      <c r="A154" s="5">
        <v>1644</v>
      </c>
      <c r="B154" s="6" t="s">
        <v>20</v>
      </c>
      <c r="C154" s="5" t="s">
        <v>109</v>
      </c>
      <c r="D154" s="5" t="s">
        <v>531</v>
      </c>
      <c r="E154" s="5" t="s">
        <v>9</v>
      </c>
      <c r="F154" s="5" t="s">
        <v>532</v>
      </c>
      <c r="G154" s="6" t="s">
        <v>11</v>
      </c>
      <c r="H154" s="6" t="s">
        <v>11</v>
      </c>
      <c r="I154" s="3"/>
      <c r="J154" s="3" t="s">
        <v>11</v>
      </c>
      <c r="K154" s="3"/>
      <c r="L154" s="3"/>
      <c r="M154" s="7">
        <v>0.92249886199999998</v>
      </c>
      <c r="N154" s="59">
        <v>2516000</v>
      </c>
      <c r="O154" s="7">
        <v>3.666529658</v>
      </c>
      <c r="P154" s="59">
        <v>2516000</v>
      </c>
      <c r="Q154" s="7">
        <v>3.666529658</v>
      </c>
    </row>
    <row r="155" spans="1:17" ht="29" x14ac:dyDescent="0.35">
      <c r="A155" s="4">
        <v>1714</v>
      </c>
      <c r="B155" s="3" t="s">
        <v>34</v>
      </c>
      <c r="C155" s="4" t="s">
        <v>7</v>
      </c>
      <c r="D155" s="4" t="s">
        <v>563</v>
      </c>
      <c r="E155" s="4" t="s">
        <v>9</v>
      </c>
      <c r="F155" s="4" t="s">
        <v>564</v>
      </c>
      <c r="G155" s="3" t="s">
        <v>11</v>
      </c>
      <c r="H155" s="3" t="s">
        <v>11</v>
      </c>
      <c r="I155" s="3" t="s">
        <v>11</v>
      </c>
      <c r="J155" s="3" t="s">
        <v>11</v>
      </c>
      <c r="K155" s="3"/>
      <c r="L155" s="3" t="s">
        <v>11</v>
      </c>
      <c r="M155" s="66">
        <v>6.2601138760000001</v>
      </c>
      <c r="N155" s="67">
        <v>17414110</v>
      </c>
      <c r="O155" s="66">
        <v>3.5948514600000001</v>
      </c>
      <c r="P155" s="68">
        <v>17214110</v>
      </c>
      <c r="Q155" s="66">
        <v>3.6366177959999999</v>
      </c>
    </row>
    <row r="156" spans="1:17" ht="29" x14ac:dyDescent="0.35">
      <c r="A156" s="4">
        <v>1486</v>
      </c>
      <c r="B156" s="3" t="s">
        <v>34</v>
      </c>
      <c r="C156" s="4" t="s">
        <v>7</v>
      </c>
      <c r="D156" s="4" t="s">
        <v>437</v>
      </c>
      <c r="E156" s="4" t="s">
        <v>9</v>
      </c>
      <c r="F156" s="4" t="s">
        <v>452</v>
      </c>
      <c r="G156" s="3" t="s">
        <v>11</v>
      </c>
      <c r="H156" s="3"/>
      <c r="I156" s="3" t="s">
        <v>11</v>
      </c>
      <c r="J156" s="3" t="s">
        <v>11</v>
      </c>
      <c r="K156" s="3"/>
      <c r="L156" s="3"/>
      <c r="M156" s="66">
        <v>6.2601138760000001</v>
      </c>
      <c r="N156" s="67">
        <v>17414110</v>
      </c>
      <c r="O156" s="66">
        <v>3.5948514600000001</v>
      </c>
      <c r="P156" s="68">
        <v>17214110</v>
      </c>
      <c r="Q156" s="66">
        <v>3.6366177959999999</v>
      </c>
    </row>
    <row r="157" spans="1:17" x14ac:dyDescent="0.35">
      <c r="A157" s="4">
        <v>1136</v>
      </c>
      <c r="B157" s="3" t="s">
        <v>20</v>
      </c>
      <c r="C157" s="4" t="s">
        <v>65</v>
      </c>
      <c r="D157" s="4" t="s">
        <v>147</v>
      </c>
      <c r="E157" s="4" t="s">
        <v>9</v>
      </c>
      <c r="F157" s="4" t="s">
        <v>148</v>
      </c>
      <c r="G157" s="3"/>
      <c r="H157" s="3" t="s">
        <v>11</v>
      </c>
      <c r="I157" s="3"/>
      <c r="J157" s="3"/>
      <c r="K157" s="3"/>
      <c r="L157" s="3" t="s">
        <v>11</v>
      </c>
      <c r="M157" s="66">
        <v>1.5168897830000001</v>
      </c>
      <c r="N157" s="67">
        <v>4192835</v>
      </c>
      <c r="O157" s="66">
        <v>3.6178141589999999</v>
      </c>
      <c r="P157" s="68">
        <v>4192835</v>
      </c>
      <c r="Q157" s="66">
        <v>3.6178141589999999</v>
      </c>
    </row>
    <row r="158" spans="1:17" x14ac:dyDescent="0.35">
      <c r="A158" s="4">
        <v>1516</v>
      </c>
      <c r="B158" s="3" t="s">
        <v>6</v>
      </c>
      <c r="C158" s="4" t="s">
        <v>35</v>
      </c>
      <c r="D158" s="4" t="s">
        <v>355</v>
      </c>
      <c r="E158" s="4" t="s">
        <v>9</v>
      </c>
      <c r="F158" s="4" t="s">
        <v>479</v>
      </c>
      <c r="G158" s="3" t="s">
        <v>11</v>
      </c>
      <c r="H158" s="3" t="s">
        <v>11</v>
      </c>
      <c r="I158" s="3"/>
      <c r="J158" s="3" t="s">
        <v>11</v>
      </c>
      <c r="K158" s="3"/>
      <c r="L158" s="3"/>
      <c r="M158" s="66">
        <v>2.8550375790000002</v>
      </c>
      <c r="N158" s="67">
        <v>7950000</v>
      </c>
      <c r="O158" s="66">
        <v>3.591242238</v>
      </c>
      <c r="P158" s="68">
        <v>7950000</v>
      </c>
      <c r="Q158" s="66">
        <v>3.591242238</v>
      </c>
    </row>
    <row r="159" spans="1:17" ht="29" x14ac:dyDescent="0.35">
      <c r="A159" s="4">
        <v>1443</v>
      </c>
      <c r="B159" s="3" t="s">
        <v>20</v>
      </c>
      <c r="C159" s="4" t="s">
        <v>21</v>
      </c>
      <c r="D159" s="4" t="s">
        <v>161</v>
      </c>
      <c r="E159" s="4" t="s">
        <v>25</v>
      </c>
      <c r="F159" s="4" t="s">
        <v>414</v>
      </c>
      <c r="G159" s="3" t="s">
        <v>11</v>
      </c>
      <c r="H159" s="3" t="s">
        <v>11</v>
      </c>
      <c r="I159" s="3"/>
      <c r="J159" s="3" t="s">
        <v>11</v>
      </c>
      <c r="K159" s="3" t="s">
        <v>11</v>
      </c>
      <c r="L159" s="3" t="s">
        <v>11</v>
      </c>
      <c r="M159" s="66">
        <v>2.5946639409999999</v>
      </c>
      <c r="N159" s="67">
        <v>7226000</v>
      </c>
      <c r="O159" s="66">
        <v>3.5907333810000002</v>
      </c>
      <c r="P159" s="68">
        <v>7226000</v>
      </c>
      <c r="Q159" s="66">
        <v>3.5907333810000002</v>
      </c>
    </row>
    <row r="160" spans="1:17" x14ac:dyDescent="0.35">
      <c r="A160" s="4">
        <v>1378</v>
      </c>
      <c r="B160" s="3" t="s">
        <v>34</v>
      </c>
      <c r="C160" s="4" t="s">
        <v>35</v>
      </c>
      <c r="D160" s="4" t="s">
        <v>169</v>
      </c>
      <c r="E160" s="4" t="s">
        <v>9</v>
      </c>
      <c r="F160" s="4" t="s">
        <v>344</v>
      </c>
      <c r="G160" s="3"/>
      <c r="H160" s="3" t="s">
        <v>11</v>
      </c>
      <c r="I160" s="3"/>
      <c r="J160" s="3"/>
      <c r="K160" s="3"/>
      <c r="L160" s="3" t="s">
        <v>11</v>
      </c>
      <c r="M160" s="66">
        <v>5.0008273839999999</v>
      </c>
      <c r="N160" s="67">
        <v>15200000</v>
      </c>
      <c r="O160" s="66">
        <v>3.2900180159999999</v>
      </c>
      <c r="P160" s="68">
        <v>14100000</v>
      </c>
      <c r="Q160" s="66">
        <v>3.546686088</v>
      </c>
    </row>
    <row r="161" spans="1:17" x14ac:dyDescent="0.35">
      <c r="A161" s="4">
        <v>1473</v>
      </c>
      <c r="B161" s="3" t="s">
        <v>34</v>
      </c>
      <c r="C161" s="4" t="s">
        <v>116</v>
      </c>
      <c r="D161" s="4" t="s">
        <v>406</v>
      </c>
      <c r="E161" s="4" t="s">
        <v>9</v>
      </c>
      <c r="F161" s="4" t="s">
        <v>439</v>
      </c>
      <c r="G161" s="3" t="s">
        <v>11</v>
      </c>
      <c r="H161" s="3" t="s">
        <v>11</v>
      </c>
      <c r="I161" s="3"/>
      <c r="J161" s="3" t="s">
        <v>11</v>
      </c>
      <c r="K161" s="3" t="s">
        <v>11</v>
      </c>
      <c r="L161" s="3" t="s">
        <v>11</v>
      </c>
      <c r="M161" s="66">
        <v>3.7748530549999999</v>
      </c>
      <c r="N161" s="67">
        <v>11239132</v>
      </c>
      <c r="O161" s="66">
        <v>3.3586695610000001</v>
      </c>
      <c r="P161" s="68">
        <v>10726952</v>
      </c>
      <c r="Q161" s="66">
        <v>3.5190360269999998</v>
      </c>
    </row>
    <row r="162" spans="1:17" ht="29" x14ac:dyDescent="0.35">
      <c r="A162" s="4">
        <v>1354</v>
      </c>
      <c r="B162" s="3" t="s">
        <v>20</v>
      </c>
      <c r="C162" s="4" t="s">
        <v>65</v>
      </c>
      <c r="D162" s="4" t="s">
        <v>318</v>
      </c>
      <c r="E162" s="4" t="s">
        <v>9</v>
      </c>
      <c r="F162" s="4" t="s">
        <v>324</v>
      </c>
      <c r="G162" s="3" t="s">
        <v>11</v>
      </c>
      <c r="H162" s="3"/>
      <c r="I162" s="3"/>
      <c r="J162" s="3" t="s">
        <v>11</v>
      </c>
      <c r="K162" s="3"/>
      <c r="L162" s="3"/>
      <c r="M162" s="66">
        <v>0.34414460600000002</v>
      </c>
      <c r="N162" s="67">
        <v>982691</v>
      </c>
      <c r="O162" s="66">
        <v>3.5020632730000001</v>
      </c>
      <c r="P162" s="68">
        <v>982691</v>
      </c>
      <c r="Q162" s="66">
        <v>3.5020632730000001</v>
      </c>
    </row>
    <row r="163" spans="1:17" ht="29" x14ac:dyDescent="0.35">
      <c r="A163" s="4">
        <v>1239</v>
      </c>
      <c r="B163" s="3" t="s">
        <v>15</v>
      </c>
      <c r="C163" s="4" t="s">
        <v>16</v>
      </c>
      <c r="D163" s="4" t="s">
        <v>137</v>
      </c>
      <c r="E163" s="4" t="s">
        <v>25</v>
      </c>
      <c r="F163" s="4" t="s">
        <v>226</v>
      </c>
      <c r="G163" s="3"/>
      <c r="H163" s="3" t="s">
        <v>11</v>
      </c>
      <c r="I163" s="3"/>
      <c r="J163" s="3"/>
      <c r="K163" s="3" t="s">
        <v>11</v>
      </c>
      <c r="L163" s="3"/>
      <c r="M163" s="66">
        <v>1.864788044</v>
      </c>
      <c r="N163" s="67">
        <v>5428532</v>
      </c>
      <c r="O163" s="66">
        <v>3.4351608200000001</v>
      </c>
      <c r="P163" s="68">
        <v>5367532</v>
      </c>
      <c r="Q163" s="66">
        <v>3.4742001419999999</v>
      </c>
    </row>
    <row r="164" spans="1:17" ht="29" x14ac:dyDescent="0.35">
      <c r="A164" s="4">
        <v>1121</v>
      </c>
      <c r="B164" s="3" t="s">
        <v>15</v>
      </c>
      <c r="C164" s="4" t="s">
        <v>16</v>
      </c>
      <c r="D164" s="4" t="s">
        <v>137</v>
      </c>
      <c r="E164" s="4" t="s">
        <v>9</v>
      </c>
      <c r="F164" s="4" t="s">
        <v>139</v>
      </c>
      <c r="G164" s="3" t="s">
        <v>11</v>
      </c>
      <c r="H164" s="3" t="s">
        <v>11</v>
      </c>
      <c r="I164" s="3" t="s">
        <v>11</v>
      </c>
      <c r="J164" s="3" t="s">
        <v>11</v>
      </c>
      <c r="K164" s="3" t="s">
        <v>11</v>
      </c>
      <c r="L164" s="3"/>
      <c r="M164" s="66">
        <v>24.399631339999999</v>
      </c>
      <c r="N164" s="67">
        <v>114206700</v>
      </c>
      <c r="O164" s="66">
        <v>2.136444827</v>
      </c>
      <c r="P164" s="68">
        <v>70727700</v>
      </c>
      <c r="Q164" s="66">
        <v>3.4497985</v>
      </c>
    </row>
    <row r="165" spans="1:17" ht="29" x14ac:dyDescent="0.35">
      <c r="A165" s="4">
        <v>1097</v>
      </c>
      <c r="B165" s="3" t="s">
        <v>6</v>
      </c>
      <c r="C165" s="4" t="s">
        <v>7</v>
      </c>
      <c r="D165" s="4" t="s">
        <v>85</v>
      </c>
      <c r="E165" s="4" t="s">
        <v>25</v>
      </c>
      <c r="F165" s="4" t="s">
        <v>108</v>
      </c>
      <c r="G165" s="3"/>
      <c r="H165" s="3" t="s">
        <v>11</v>
      </c>
      <c r="I165" s="3"/>
      <c r="J165" s="3"/>
      <c r="K165" s="3" t="s">
        <v>11</v>
      </c>
      <c r="L165" s="3" t="s">
        <v>11</v>
      </c>
      <c r="M165" s="66">
        <v>0.73247170100000003</v>
      </c>
      <c r="N165" s="67">
        <v>3150000</v>
      </c>
      <c r="O165" s="66">
        <v>2.325306989</v>
      </c>
      <c r="P165" s="68">
        <v>2124352</v>
      </c>
      <c r="Q165" s="66">
        <v>3.4479770840000001</v>
      </c>
    </row>
    <row r="166" spans="1:17" ht="29" x14ac:dyDescent="0.35">
      <c r="A166" s="4">
        <v>1060</v>
      </c>
      <c r="B166" s="3" t="s">
        <v>20</v>
      </c>
      <c r="C166" s="4" t="s">
        <v>7</v>
      </c>
      <c r="D166" s="4" t="s">
        <v>73</v>
      </c>
      <c r="E166" s="4" t="s">
        <v>25</v>
      </c>
      <c r="F166" s="4" t="s">
        <v>74</v>
      </c>
      <c r="G166" s="3"/>
      <c r="H166" s="3" t="s">
        <v>11</v>
      </c>
      <c r="I166" s="3"/>
      <c r="J166" s="3"/>
      <c r="K166" s="3" t="s">
        <v>11</v>
      </c>
      <c r="L166" s="3" t="s">
        <v>11</v>
      </c>
      <c r="M166" s="66">
        <v>1.963295647</v>
      </c>
      <c r="N166" s="67">
        <v>5747505</v>
      </c>
      <c r="O166" s="66">
        <v>3.4159094190000001</v>
      </c>
      <c r="P166" s="68">
        <v>5747505</v>
      </c>
      <c r="Q166" s="66">
        <v>3.4159094190000001</v>
      </c>
    </row>
    <row r="167" spans="1:17" ht="29" x14ac:dyDescent="0.35">
      <c r="A167" s="4">
        <v>1321</v>
      </c>
      <c r="B167" s="3" t="s">
        <v>6</v>
      </c>
      <c r="C167" s="4" t="s">
        <v>7</v>
      </c>
      <c r="D167" s="4" t="s">
        <v>71</v>
      </c>
      <c r="E167" s="4" t="s">
        <v>9</v>
      </c>
      <c r="F167" s="4" t="s">
        <v>296</v>
      </c>
      <c r="G167" s="3" t="s">
        <v>11</v>
      </c>
      <c r="H167" s="3" t="s">
        <v>11</v>
      </c>
      <c r="I167" s="3"/>
      <c r="J167" s="3" t="s">
        <v>11</v>
      </c>
      <c r="K167" s="3" t="s">
        <v>11</v>
      </c>
      <c r="L167" s="3"/>
      <c r="M167" s="66">
        <v>4.2166231720000003</v>
      </c>
      <c r="N167" s="67">
        <v>30008000</v>
      </c>
      <c r="O167" s="66">
        <v>1.4051663459999999</v>
      </c>
      <c r="P167" s="68">
        <v>12387000</v>
      </c>
      <c r="Q167" s="66">
        <v>3.404071343</v>
      </c>
    </row>
    <row r="168" spans="1:17" ht="29" x14ac:dyDescent="0.35">
      <c r="A168" s="4">
        <v>1216</v>
      </c>
      <c r="B168" s="3" t="s">
        <v>15</v>
      </c>
      <c r="C168" s="4" t="s">
        <v>16</v>
      </c>
      <c r="D168" s="4" t="s">
        <v>137</v>
      </c>
      <c r="E168" s="4" t="s">
        <v>9</v>
      </c>
      <c r="F168" s="4" t="s">
        <v>210</v>
      </c>
      <c r="G168" s="3" t="s">
        <v>11</v>
      </c>
      <c r="H168" s="3" t="s">
        <v>11</v>
      </c>
      <c r="I168" s="3"/>
      <c r="J168" s="3" t="s">
        <v>11</v>
      </c>
      <c r="K168" s="3" t="s">
        <v>11</v>
      </c>
      <c r="L168" s="3"/>
      <c r="M168" s="66">
        <v>23.77782083</v>
      </c>
      <c r="N168" s="67">
        <v>96120580</v>
      </c>
      <c r="O168" s="66">
        <v>2.4737492049999998</v>
      </c>
      <c r="P168" s="68">
        <v>69950580</v>
      </c>
      <c r="Q168" s="66">
        <v>3.3992314050000001</v>
      </c>
    </row>
    <row r="169" spans="1:17" x14ac:dyDescent="0.35">
      <c r="A169" s="4">
        <v>1129</v>
      </c>
      <c r="B169" s="3" t="s">
        <v>20</v>
      </c>
      <c r="C169" s="4" t="s">
        <v>12</v>
      </c>
      <c r="D169" s="4" t="s">
        <v>144</v>
      </c>
      <c r="E169" s="4" t="s">
        <v>25</v>
      </c>
      <c r="F169" s="4" t="s">
        <v>145</v>
      </c>
      <c r="G169" s="3" t="s">
        <v>11</v>
      </c>
      <c r="H169" s="3" t="s">
        <v>11</v>
      </c>
      <c r="I169" s="3" t="s">
        <v>11</v>
      </c>
      <c r="J169" s="3"/>
      <c r="K169" s="3"/>
      <c r="L169" s="3" t="s">
        <v>11</v>
      </c>
      <c r="M169" s="66">
        <v>0.86278450100000004</v>
      </c>
      <c r="N169" s="67">
        <v>2542939</v>
      </c>
      <c r="O169" s="66">
        <v>3.3928635379999998</v>
      </c>
      <c r="P169" s="68">
        <v>2542939</v>
      </c>
      <c r="Q169" s="66">
        <v>3.3928635379999998</v>
      </c>
    </row>
    <row r="170" spans="1:17" x14ac:dyDescent="0.35">
      <c r="A170" s="4">
        <v>1289</v>
      </c>
      <c r="B170" s="3" t="s">
        <v>6</v>
      </c>
      <c r="C170" s="4" t="s">
        <v>7</v>
      </c>
      <c r="D170" s="4" t="s">
        <v>85</v>
      </c>
      <c r="E170" s="4" t="s">
        <v>9</v>
      </c>
      <c r="F170" s="4" t="s">
        <v>267</v>
      </c>
      <c r="G170" s="3"/>
      <c r="H170" s="3" t="s">
        <v>11</v>
      </c>
      <c r="I170" s="3"/>
      <c r="J170" s="3"/>
      <c r="K170" s="3" t="s">
        <v>11</v>
      </c>
      <c r="L170" s="3"/>
      <c r="M170" s="66">
        <v>1.151494172</v>
      </c>
      <c r="N170" s="67">
        <v>30450000</v>
      </c>
      <c r="O170" s="66">
        <v>0.37815900600000002</v>
      </c>
      <c r="P170" s="68">
        <v>3450000</v>
      </c>
      <c r="Q170" s="66">
        <v>3.3376642670000001</v>
      </c>
    </row>
    <row r="171" spans="1:17" ht="29" x14ac:dyDescent="0.35">
      <c r="A171" s="4">
        <v>1293</v>
      </c>
      <c r="B171" s="3" t="s">
        <v>15</v>
      </c>
      <c r="C171" s="4" t="s">
        <v>16</v>
      </c>
      <c r="D171" s="4" t="s">
        <v>270</v>
      </c>
      <c r="E171" s="4" t="s">
        <v>9</v>
      </c>
      <c r="F171" s="4" t="s">
        <v>272</v>
      </c>
      <c r="G171" s="3" t="s">
        <v>11</v>
      </c>
      <c r="H171" s="3" t="s">
        <v>11</v>
      </c>
      <c r="I171" s="3" t="s">
        <v>11</v>
      </c>
      <c r="J171" s="3" t="s">
        <v>11</v>
      </c>
      <c r="K171" s="3"/>
      <c r="L171" s="3" t="s">
        <v>11</v>
      </c>
      <c r="M171" s="66">
        <v>41.311096740000004</v>
      </c>
      <c r="N171" s="67">
        <v>126027000</v>
      </c>
      <c r="O171" s="66">
        <v>3.277956052</v>
      </c>
      <c r="P171" s="68">
        <v>124027000</v>
      </c>
      <c r="Q171" s="66">
        <v>3.3308148019999999</v>
      </c>
    </row>
    <row r="172" spans="1:17" ht="29" x14ac:dyDescent="0.35">
      <c r="A172" s="4">
        <v>1613</v>
      </c>
      <c r="B172" s="3" t="s">
        <v>6</v>
      </c>
      <c r="C172" s="4" t="s">
        <v>7</v>
      </c>
      <c r="D172" s="4" t="s">
        <v>71</v>
      </c>
      <c r="E172" s="4" t="s">
        <v>9</v>
      </c>
      <c r="F172" s="4" t="s">
        <v>513</v>
      </c>
      <c r="G172" s="3" t="s">
        <v>11</v>
      </c>
      <c r="H172" s="3" t="s">
        <v>11</v>
      </c>
      <c r="I172" s="3"/>
      <c r="J172" s="3" t="s">
        <v>11</v>
      </c>
      <c r="K172" s="3" t="s">
        <v>11</v>
      </c>
      <c r="L172" s="3"/>
      <c r="M172" s="66">
        <v>2.8843127499999999</v>
      </c>
      <c r="N172" s="67">
        <v>18642000</v>
      </c>
      <c r="O172" s="66">
        <v>1.547212075</v>
      </c>
      <c r="P172" s="68">
        <v>8879000</v>
      </c>
      <c r="Q172" s="66">
        <v>3.2484657619999999</v>
      </c>
    </row>
    <row r="173" spans="1:17" ht="29" x14ac:dyDescent="0.35">
      <c r="A173" s="4">
        <v>1071</v>
      </c>
      <c r="B173" s="3" t="s">
        <v>6</v>
      </c>
      <c r="C173" s="4" t="s">
        <v>7</v>
      </c>
      <c r="D173" s="4" t="s">
        <v>82</v>
      </c>
      <c r="E173" s="4" t="s">
        <v>9</v>
      </c>
      <c r="F173" s="4" t="s">
        <v>83</v>
      </c>
      <c r="G173" s="3"/>
      <c r="H173" s="3" t="s">
        <v>11</v>
      </c>
      <c r="I173" s="3"/>
      <c r="J173" s="3"/>
      <c r="K173" s="3"/>
      <c r="L173" s="3" t="s">
        <v>11</v>
      </c>
      <c r="M173" s="66">
        <v>3.1624250059999999</v>
      </c>
      <c r="N173" s="67">
        <v>24184000</v>
      </c>
      <c r="O173" s="66">
        <v>1.3076517560000001</v>
      </c>
      <c r="P173" s="68">
        <v>9829100</v>
      </c>
      <c r="Q173" s="66">
        <v>3.217410552</v>
      </c>
    </row>
    <row r="174" spans="1:17" ht="29" x14ac:dyDescent="0.35">
      <c r="A174" s="4">
        <v>1213</v>
      </c>
      <c r="B174" s="3" t="s">
        <v>15</v>
      </c>
      <c r="C174" s="4" t="s">
        <v>16</v>
      </c>
      <c r="D174" s="4" t="s">
        <v>137</v>
      </c>
      <c r="E174" s="4" t="s">
        <v>9</v>
      </c>
      <c r="F174" s="4" t="s">
        <v>207</v>
      </c>
      <c r="G174" s="3" t="s">
        <v>11</v>
      </c>
      <c r="H174" s="3" t="s">
        <v>11</v>
      </c>
      <c r="I174" s="3"/>
      <c r="J174" s="3" t="s">
        <v>11</v>
      </c>
      <c r="K174" s="3" t="s">
        <v>11</v>
      </c>
      <c r="L174" s="3"/>
      <c r="M174" s="66">
        <v>5.2873633870000001</v>
      </c>
      <c r="N174" s="67">
        <v>16587180</v>
      </c>
      <c r="O174" s="66">
        <v>3.187620431</v>
      </c>
      <c r="P174" s="68">
        <v>16587180</v>
      </c>
      <c r="Q174" s="66">
        <v>3.187620431</v>
      </c>
    </row>
    <row r="175" spans="1:17" ht="29" x14ac:dyDescent="0.35">
      <c r="A175" s="4">
        <v>1445</v>
      </c>
      <c r="B175" s="3" t="s">
        <v>20</v>
      </c>
      <c r="C175" s="4" t="s">
        <v>116</v>
      </c>
      <c r="D175" s="4" t="s">
        <v>400</v>
      </c>
      <c r="E175" s="4" t="s">
        <v>9</v>
      </c>
      <c r="F175" s="4" t="s">
        <v>416</v>
      </c>
      <c r="G175" s="3" t="s">
        <v>11</v>
      </c>
      <c r="H175" s="3" t="s">
        <v>11</v>
      </c>
      <c r="I175" s="3"/>
      <c r="J175" s="3" t="s">
        <v>11</v>
      </c>
      <c r="K175" s="3"/>
      <c r="L175" s="3"/>
      <c r="M175" s="66">
        <v>4.123182828</v>
      </c>
      <c r="N175" s="67">
        <v>12979380</v>
      </c>
      <c r="O175" s="66">
        <v>3.1767178619999998</v>
      </c>
      <c r="P175" s="68">
        <v>12979380</v>
      </c>
      <c r="Q175" s="66">
        <v>3.1767178619999998</v>
      </c>
    </row>
    <row r="176" spans="1:17" ht="29" x14ac:dyDescent="0.35">
      <c r="A176" s="4">
        <v>1068</v>
      </c>
      <c r="B176" s="3" t="s">
        <v>20</v>
      </c>
      <c r="C176" s="4" t="s">
        <v>12</v>
      </c>
      <c r="D176" s="4" t="s">
        <v>77</v>
      </c>
      <c r="E176" s="4" t="s">
        <v>9</v>
      </c>
      <c r="F176" s="4" t="s">
        <v>78</v>
      </c>
      <c r="G176" s="3" t="s">
        <v>11</v>
      </c>
      <c r="H176" s="3"/>
      <c r="I176" s="3" t="s">
        <v>11</v>
      </c>
      <c r="J176" s="3" t="s">
        <v>11</v>
      </c>
      <c r="K176" s="3"/>
      <c r="L176" s="3"/>
      <c r="M176" s="66">
        <v>3.6213328969999998</v>
      </c>
      <c r="N176" s="67">
        <v>11506900</v>
      </c>
      <c r="O176" s="66">
        <v>3.1470968699999999</v>
      </c>
      <c r="P176" s="68">
        <v>11506900</v>
      </c>
      <c r="Q176" s="66">
        <v>3.1470968699999999</v>
      </c>
    </row>
    <row r="177" spans="1:17" ht="29" x14ac:dyDescent="0.35">
      <c r="A177" s="4">
        <v>1028</v>
      </c>
      <c r="B177" s="3" t="s">
        <v>34</v>
      </c>
      <c r="C177" s="4" t="s">
        <v>35</v>
      </c>
      <c r="D177" s="4" t="s">
        <v>36</v>
      </c>
      <c r="E177" s="4" t="s">
        <v>9</v>
      </c>
      <c r="F177" s="4" t="s">
        <v>41</v>
      </c>
      <c r="G177" s="3" t="s">
        <v>11</v>
      </c>
      <c r="H177" s="3" t="s">
        <v>11</v>
      </c>
      <c r="I177" s="3" t="s">
        <v>11</v>
      </c>
      <c r="J177" s="3"/>
      <c r="K177" s="3" t="s">
        <v>11</v>
      </c>
      <c r="L177" s="3" t="s">
        <v>11</v>
      </c>
      <c r="M177" s="66">
        <v>1.586361728</v>
      </c>
      <c r="N177" s="67">
        <v>5150000</v>
      </c>
      <c r="O177" s="66">
        <v>3.0803140349999998</v>
      </c>
      <c r="P177" s="68">
        <v>5150000</v>
      </c>
      <c r="Q177" s="66">
        <v>3.0803140349999998</v>
      </c>
    </row>
    <row r="178" spans="1:17" ht="29" x14ac:dyDescent="0.35">
      <c r="A178" s="4">
        <v>1077</v>
      </c>
      <c r="B178" s="3" t="s">
        <v>6</v>
      </c>
      <c r="C178" s="4" t="s">
        <v>7</v>
      </c>
      <c r="D178" s="4" t="s">
        <v>85</v>
      </c>
      <c r="E178" s="4" t="s">
        <v>9</v>
      </c>
      <c r="F178" s="4" t="s">
        <v>88</v>
      </c>
      <c r="G178" s="3"/>
      <c r="H178" s="3" t="s">
        <v>11</v>
      </c>
      <c r="I178" s="3"/>
      <c r="J178" s="3"/>
      <c r="K178" s="3" t="s">
        <v>11</v>
      </c>
      <c r="L178" s="3" t="s">
        <v>11</v>
      </c>
      <c r="M178" s="66">
        <v>1.977505976</v>
      </c>
      <c r="N178" s="67">
        <v>6500000</v>
      </c>
      <c r="O178" s="66">
        <v>3.042316885</v>
      </c>
      <c r="P178" s="68">
        <v>6500000</v>
      </c>
      <c r="Q178" s="66">
        <v>3.042316885</v>
      </c>
    </row>
    <row r="179" spans="1:17" ht="29" x14ac:dyDescent="0.35">
      <c r="A179" s="4">
        <v>1240</v>
      </c>
      <c r="B179" s="3" t="s">
        <v>15</v>
      </c>
      <c r="C179" s="4" t="s">
        <v>16</v>
      </c>
      <c r="D179" s="4" t="s">
        <v>137</v>
      </c>
      <c r="E179" s="4" t="s">
        <v>9</v>
      </c>
      <c r="F179" s="4" t="s">
        <v>227</v>
      </c>
      <c r="G179" s="3" t="s">
        <v>11</v>
      </c>
      <c r="H179" s="3" t="s">
        <v>11</v>
      </c>
      <c r="I179" s="3"/>
      <c r="J179" s="3" t="s">
        <v>11</v>
      </c>
      <c r="K179" s="3" t="s">
        <v>11</v>
      </c>
      <c r="L179" s="3"/>
      <c r="M179" s="66">
        <v>33.849180459999999</v>
      </c>
      <c r="N179" s="67">
        <v>112052610</v>
      </c>
      <c r="O179" s="66">
        <v>3.0208292750000001</v>
      </c>
      <c r="P179" s="68">
        <v>112052610</v>
      </c>
      <c r="Q179" s="66">
        <v>3.0208292750000001</v>
      </c>
    </row>
    <row r="180" spans="1:17" x14ac:dyDescent="0.35">
      <c r="A180" s="4">
        <v>1011</v>
      </c>
      <c r="B180" s="3" t="s">
        <v>6</v>
      </c>
      <c r="C180" s="4" t="s">
        <v>7</v>
      </c>
      <c r="D180" s="4" t="s">
        <v>24</v>
      </c>
      <c r="E180" s="4" t="s">
        <v>25</v>
      </c>
      <c r="F180" s="4" t="s">
        <v>26</v>
      </c>
      <c r="G180" s="3" t="s">
        <v>11</v>
      </c>
      <c r="H180" s="3" t="s">
        <v>11</v>
      </c>
      <c r="I180" s="3"/>
      <c r="J180" s="3" t="s">
        <v>11</v>
      </c>
      <c r="K180" s="3"/>
      <c r="L180" s="3"/>
      <c r="M180" s="66">
        <v>1.8992569779999999</v>
      </c>
      <c r="N180" s="67">
        <v>6318941</v>
      </c>
      <c r="O180" s="66">
        <v>3.0056570840000001</v>
      </c>
      <c r="P180" s="68">
        <v>6318941</v>
      </c>
      <c r="Q180" s="66">
        <v>3.0056570840000001</v>
      </c>
    </row>
    <row r="181" spans="1:17" ht="29" x14ac:dyDescent="0.35">
      <c r="A181" s="4">
        <v>1647</v>
      </c>
      <c r="B181" s="3" t="s">
        <v>20</v>
      </c>
      <c r="C181" s="4" t="s">
        <v>109</v>
      </c>
      <c r="D181" s="4" t="s">
        <v>531</v>
      </c>
      <c r="E181" s="4" t="s">
        <v>9</v>
      </c>
      <c r="F181" s="4" t="s">
        <v>535</v>
      </c>
      <c r="G181" s="3" t="s">
        <v>11</v>
      </c>
      <c r="H181" s="3" t="s">
        <v>11</v>
      </c>
      <c r="I181" s="3" t="s">
        <v>11</v>
      </c>
      <c r="J181" s="3"/>
      <c r="K181" s="3"/>
      <c r="L181" s="3"/>
      <c r="M181" s="66">
        <v>0.90658516700000003</v>
      </c>
      <c r="N181" s="67">
        <v>3042000</v>
      </c>
      <c r="O181" s="66">
        <v>2.9802273719999999</v>
      </c>
      <c r="P181" s="68">
        <v>3042000</v>
      </c>
      <c r="Q181" s="66">
        <v>2.9802273719999999</v>
      </c>
    </row>
    <row r="182" spans="1:17" ht="43.5" x14ac:dyDescent="0.35">
      <c r="A182" s="4">
        <v>1225</v>
      </c>
      <c r="B182" s="3" t="s">
        <v>15</v>
      </c>
      <c r="C182" s="4" t="s">
        <v>16</v>
      </c>
      <c r="D182" s="4" t="s">
        <v>137</v>
      </c>
      <c r="E182" s="4" t="s">
        <v>9</v>
      </c>
      <c r="F182" s="4" t="s">
        <v>216</v>
      </c>
      <c r="G182" s="3" t="s">
        <v>11</v>
      </c>
      <c r="H182" s="3" t="s">
        <v>11</v>
      </c>
      <c r="I182" s="3"/>
      <c r="J182" s="3" t="s">
        <v>11</v>
      </c>
      <c r="K182" s="3"/>
      <c r="L182" s="3"/>
      <c r="M182" s="66">
        <v>17.677445160000001</v>
      </c>
      <c r="N182" s="67">
        <v>90964300</v>
      </c>
      <c r="O182" s="66">
        <v>1.943338778</v>
      </c>
      <c r="P182" s="68">
        <v>60275600</v>
      </c>
      <c r="Q182" s="66">
        <v>2.932769672</v>
      </c>
    </row>
    <row r="183" spans="1:17" ht="43.5" x14ac:dyDescent="0.35">
      <c r="A183" s="4">
        <v>1101</v>
      </c>
      <c r="B183" s="3" t="s">
        <v>15</v>
      </c>
      <c r="C183" s="4" t="s">
        <v>21</v>
      </c>
      <c r="D183" s="4" t="s">
        <v>113</v>
      </c>
      <c r="E183" s="4" t="s">
        <v>9</v>
      </c>
      <c r="F183" s="4" t="s">
        <v>114</v>
      </c>
      <c r="G183" s="3" t="s">
        <v>11</v>
      </c>
      <c r="H183" s="3"/>
      <c r="I183" s="3" t="s">
        <v>11</v>
      </c>
      <c r="J183" s="3" t="s">
        <v>11</v>
      </c>
      <c r="K183" s="3"/>
      <c r="L183" s="3"/>
      <c r="M183" s="66">
        <v>37.837111229999998</v>
      </c>
      <c r="N183" s="67">
        <v>132000000</v>
      </c>
      <c r="O183" s="66">
        <v>2.8664478199999999</v>
      </c>
      <c r="P183" s="68">
        <v>130000000</v>
      </c>
      <c r="Q183" s="66">
        <v>2.9105470169999998</v>
      </c>
    </row>
    <row r="184" spans="1:17" ht="29" x14ac:dyDescent="0.35">
      <c r="A184" s="4">
        <v>1126</v>
      </c>
      <c r="B184" s="3" t="s">
        <v>15</v>
      </c>
      <c r="C184" s="4" t="s">
        <v>16</v>
      </c>
      <c r="D184" s="4" t="s">
        <v>137</v>
      </c>
      <c r="E184" s="4" t="s">
        <v>9</v>
      </c>
      <c r="F184" s="4" t="s">
        <v>142</v>
      </c>
      <c r="G184" s="3" t="s">
        <v>11</v>
      </c>
      <c r="H184" s="3" t="s">
        <v>11</v>
      </c>
      <c r="I184" s="3"/>
      <c r="J184" s="3" t="s">
        <v>11</v>
      </c>
      <c r="K184" s="3" t="s">
        <v>11</v>
      </c>
      <c r="L184" s="3"/>
      <c r="M184" s="66">
        <v>11.93836834</v>
      </c>
      <c r="N184" s="67">
        <v>82808000</v>
      </c>
      <c r="O184" s="66">
        <v>1.441692631</v>
      </c>
      <c r="P184" s="68">
        <v>41057000</v>
      </c>
      <c r="Q184" s="66">
        <v>2.9077546669999998</v>
      </c>
    </row>
    <row r="185" spans="1:17" ht="29" x14ac:dyDescent="0.35">
      <c r="A185" s="4">
        <v>1480</v>
      </c>
      <c r="B185" s="3" t="s">
        <v>34</v>
      </c>
      <c r="C185" s="4" t="s">
        <v>116</v>
      </c>
      <c r="D185" s="4" t="s">
        <v>406</v>
      </c>
      <c r="E185" s="4" t="s">
        <v>9</v>
      </c>
      <c r="F185" s="4" t="s">
        <v>447</v>
      </c>
      <c r="G185" s="3" t="s">
        <v>11</v>
      </c>
      <c r="H185" s="3" t="s">
        <v>11</v>
      </c>
      <c r="I185" s="3"/>
      <c r="J185" s="3" t="s">
        <v>11</v>
      </c>
      <c r="K185" s="3" t="s">
        <v>11</v>
      </c>
      <c r="L185" s="3" t="s">
        <v>11</v>
      </c>
      <c r="M185" s="66">
        <v>0.13761440999999999</v>
      </c>
      <c r="N185" s="67">
        <v>476644</v>
      </c>
      <c r="O185" s="66">
        <v>2.8871528780000002</v>
      </c>
      <c r="P185" s="68">
        <v>476644</v>
      </c>
      <c r="Q185" s="66">
        <v>2.8871528780000002</v>
      </c>
    </row>
    <row r="186" spans="1:17" x14ac:dyDescent="0.35">
      <c r="A186" s="4">
        <v>1015</v>
      </c>
      <c r="B186" s="3" t="s">
        <v>6</v>
      </c>
      <c r="C186" s="4" t="s">
        <v>7</v>
      </c>
      <c r="D186" s="4" t="s">
        <v>24</v>
      </c>
      <c r="E186" s="4" t="s">
        <v>9</v>
      </c>
      <c r="F186" s="4" t="s">
        <v>30</v>
      </c>
      <c r="G186" s="3" t="s">
        <v>11</v>
      </c>
      <c r="H186" s="3" t="s">
        <v>11</v>
      </c>
      <c r="I186" s="3"/>
      <c r="J186" s="3" t="s">
        <v>11</v>
      </c>
      <c r="K186" s="3"/>
      <c r="L186" s="3" t="s">
        <v>11</v>
      </c>
      <c r="M186" s="66">
        <v>10.105597850000001</v>
      </c>
      <c r="N186" s="67">
        <v>40198280</v>
      </c>
      <c r="O186" s="66">
        <v>2.5139378720000001</v>
      </c>
      <c r="P186" s="68">
        <v>35183362</v>
      </c>
      <c r="Q186" s="66">
        <v>2.8722661139999999</v>
      </c>
    </row>
    <row r="187" spans="1:17" x14ac:dyDescent="0.35">
      <c r="A187" s="4">
        <v>1500</v>
      </c>
      <c r="B187" s="3" t="s">
        <v>20</v>
      </c>
      <c r="C187" s="4" t="s">
        <v>65</v>
      </c>
      <c r="D187" s="4" t="s">
        <v>461</v>
      </c>
      <c r="E187" s="4" t="s">
        <v>9</v>
      </c>
      <c r="F187" s="4" t="s">
        <v>463</v>
      </c>
      <c r="G187" s="3" t="s">
        <v>11</v>
      </c>
      <c r="H187" s="3" t="s">
        <v>11</v>
      </c>
      <c r="I187" s="3"/>
      <c r="J187" s="3" t="s">
        <v>11</v>
      </c>
      <c r="K187" s="3"/>
      <c r="L187" s="3" t="s">
        <v>11</v>
      </c>
      <c r="M187" s="66">
        <v>8.2918237640000001</v>
      </c>
      <c r="N187" s="67">
        <v>29051670</v>
      </c>
      <c r="O187" s="66">
        <v>2.8541642409999999</v>
      </c>
      <c r="P187" s="68">
        <v>29051670</v>
      </c>
      <c r="Q187" s="66">
        <v>2.8541642409999999</v>
      </c>
    </row>
    <row r="188" spans="1:17" ht="43.5" x14ac:dyDescent="0.35">
      <c r="A188" s="4">
        <v>1164</v>
      </c>
      <c r="B188" s="3" t="s">
        <v>6</v>
      </c>
      <c r="C188" s="4" t="s">
        <v>7</v>
      </c>
      <c r="D188" s="4" t="s">
        <v>8</v>
      </c>
      <c r="E188" s="4" t="s">
        <v>9</v>
      </c>
      <c r="F188" s="4" t="s">
        <v>174</v>
      </c>
      <c r="G188" s="3" t="s">
        <v>11</v>
      </c>
      <c r="H188" s="3"/>
      <c r="I188" s="3"/>
      <c r="J188" s="3" t="s">
        <v>11</v>
      </c>
      <c r="K188" s="3"/>
      <c r="L188" s="3"/>
      <c r="M188" s="66">
        <v>2.1532902909999998</v>
      </c>
      <c r="N188" s="67">
        <v>7610020</v>
      </c>
      <c r="O188" s="66">
        <v>2.8295461660000001</v>
      </c>
      <c r="P188" s="68">
        <v>7610020</v>
      </c>
      <c r="Q188" s="66">
        <v>2.8295461660000001</v>
      </c>
    </row>
    <row r="189" spans="1:17" x14ac:dyDescent="0.35">
      <c r="A189" s="4">
        <v>1223</v>
      </c>
      <c r="B189" s="3" t="s">
        <v>15</v>
      </c>
      <c r="C189" s="4" t="s">
        <v>16</v>
      </c>
      <c r="D189" s="4" t="s">
        <v>137</v>
      </c>
      <c r="E189" s="4" t="s">
        <v>9</v>
      </c>
      <c r="F189" s="4" t="s">
        <v>215</v>
      </c>
      <c r="G189" s="3" t="s">
        <v>11</v>
      </c>
      <c r="H189" s="3" t="s">
        <v>11</v>
      </c>
      <c r="I189" s="3"/>
      <c r="J189" s="3" t="s">
        <v>11</v>
      </c>
      <c r="K189" s="3"/>
      <c r="L189" s="3" t="s">
        <v>11</v>
      </c>
      <c r="M189" s="66">
        <v>3.0527477190000001</v>
      </c>
      <c r="N189" s="67">
        <v>12063063</v>
      </c>
      <c r="O189" s="66">
        <v>2.5306571959999999</v>
      </c>
      <c r="P189" s="68">
        <v>10835063</v>
      </c>
      <c r="Q189" s="66">
        <v>2.8174711299999999</v>
      </c>
    </row>
    <row r="190" spans="1:17" ht="29" x14ac:dyDescent="0.35">
      <c r="A190" s="4">
        <v>1449</v>
      </c>
      <c r="B190" s="3" t="s">
        <v>6</v>
      </c>
      <c r="C190" s="4" t="s">
        <v>7</v>
      </c>
      <c r="D190" s="4" t="s">
        <v>85</v>
      </c>
      <c r="E190" s="4" t="s">
        <v>9</v>
      </c>
      <c r="F190" s="4" t="s">
        <v>420</v>
      </c>
      <c r="G190" s="3"/>
      <c r="H190" s="3" t="s">
        <v>11</v>
      </c>
      <c r="I190" s="3"/>
      <c r="J190" s="3"/>
      <c r="K190" s="3" t="s">
        <v>11</v>
      </c>
      <c r="L190" s="3"/>
      <c r="M190" s="66">
        <v>10.109342270000001</v>
      </c>
      <c r="N190" s="67">
        <v>36000000</v>
      </c>
      <c r="O190" s="66">
        <v>2.8081506310000002</v>
      </c>
      <c r="P190" s="68">
        <v>36000000</v>
      </c>
      <c r="Q190" s="66">
        <v>2.8081506310000002</v>
      </c>
    </row>
    <row r="191" spans="1:17" x14ac:dyDescent="0.35">
      <c r="A191" s="4">
        <v>1502</v>
      </c>
      <c r="B191" s="3" t="s">
        <v>15</v>
      </c>
      <c r="C191" s="4" t="s">
        <v>45</v>
      </c>
      <c r="D191" s="4" t="s">
        <v>465</v>
      </c>
      <c r="E191" s="4" t="s">
        <v>9</v>
      </c>
      <c r="F191" s="4" t="s">
        <v>466</v>
      </c>
      <c r="G191" s="3" t="s">
        <v>11</v>
      </c>
      <c r="H191" s="3" t="s">
        <v>11</v>
      </c>
      <c r="I191" s="3"/>
      <c r="J191" s="3" t="s">
        <v>11</v>
      </c>
      <c r="K191" s="3" t="s">
        <v>11</v>
      </c>
      <c r="L191" s="3"/>
      <c r="M191" s="66">
        <v>4.9735515320000001</v>
      </c>
      <c r="N191" s="67">
        <v>17745432</v>
      </c>
      <c r="O191" s="66">
        <v>2.8027221490000001</v>
      </c>
      <c r="P191" s="68">
        <v>17740000</v>
      </c>
      <c r="Q191" s="66">
        <v>2.8035803449999999</v>
      </c>
    </row>
    <row r="192" spans="1:17" ht="29" x14ac:dyDescent="0.35">
      <c r="A192" s="4">
        <v>1300</v>
      </c>
      <c r="B192" s="3" t="s">
        <v>15</v>
      </c>
      <c r="C192" s="4" t="s">
        <v>16</v>
      </c>
      <c r="D192" s="4" t="s">
        <v>270</v>
      </c>
      <c r="E192" s="4" t="s">
        <v>9</v>
      </c>
      <c r="F192" s="4" t="s">
        <v>280</v>
      </c>
      <c r="G192" s="3" t="s">
        <v>11</v>
      </c>
      <c r="H192" s="3" t="s">
        <v>11</v>
      </c>
      <c r="I192" s="3"/>
      <c r="J192" s="3" t="s">
        <v>11</v>
      </c>
      <c r="K192" s="3"/>
      <c r="L192" s="3"/>
      <c r="M192" s="66">
        <v>11.098303469999999</v>
      </c>
      <c r="N192" s="67">
        <v>40598500</v>
      </c>
      <c r="O192" s="66">
        <v>2.7336732800000001</v>
      </c>
      <c r="P192" s="68">
        <v>40598500</v>
      </c>
      <c r="Q192" s="66">
        <v>2.7336732800000001</v>
      </c>
    </row>
    <row r="193" spans="1:17" ht="29" x14ac:dyDescent="0.35">
      <c r="A193" s="4">
        <v>1290</v>
      </c>
      <c r="B193" s="3" t="s">
        <v>6</v>
      </c>
      <c r="C193" s="4" t="s">
        <v>7</v>
      </c>
      <c r="D193" s="4" t="s">
        <v>85</v>
      </c>
      <c r="E193" s="4" t="s">
        <v>9</v>
      </c>
      <c r="F193" s="4" t="s">
        <v>268</v>
      </c>
      <c r="G193" s="3"/>
      <c r="H193" s="3" t="s">
        <v>11</v>
      </c>
      <c r="I193" s="3"/>
      <c r="J193" s="3"/>
      <c r="K193" s="3" t="s">
        <v>11</v>
      </c>
      <c r="L193" s="3"/>
      <c r="M193" s="66">
        <v>2.4603600449999998</v>
      </c>
      <c r="N193" s="67">
        <v>19220000</v>
      </c>
      <c r="O193" s="66">
        <v>1.280104082</v>
      </c>
      <c r="P193" s="68">
        <v>9220000</v>
      </c>
      <c r="Q193" s="66">
        <v>2.668503302</v>
      </c>
    </row>
    <row r="194" spans="1:17" ht="29" x14ac:dyDescent="0.35">
      <c r="A194" s="5">
        <v>1689</v>
      </c>
      <c r="B194" s="6" t="s">
        <v>20</v>
      </c>
      <c r="C194" s="5" t="s">
        <v>109</v>
      </c>
      <c r="D194" s="5" t="s">
        <v>556</v>
      </c>
      <c r="E194" s="5" t="s">
        <v>9</v>
      </c>
      <c r="F194" s="5" t="s">
        <v>557</v>
      </c>
      <c r="G194" s="6"/>
      <c r="H194" s="6" t="s">
        <v>11</v>
      </c>
      <c r="I194" s="3"/>
      <c r="J194" s="3"/>
      <c r="K194" s="3"/>
      <c r="L194" s="3" t="s">
        <v>11</v>
      </c>
      <c r="M194" s="7">
        <v>0.87970410099999996</v>
      </c>
      <c r="N194" s="59">
        <v>3330000</v>
      </c>
      <c r="O194" s="7">
        <v>2.6417540559999999</v>
      </c>
      <c r="P194" s="59">
        <v>3330000</v>
      </c>
      <c r="Q194" s="7">
        <v>2.6417540559999999</v>
      </c>
    </row>
    <row r="195" spans="1:17" x14ac:dyDescent="0.35">
      <c r="A195" s="4">
        <v>1110</v>
      </c>
      <c r="B195" s="3" t="s">
        <v>20</v>
      </c>
      <c r="C195" s="4" t="s">
        <v>21</v>
      </c>
      <c r="D195" s="4" t="s">
        <v>125</v>
      </c>
      <c r="E195" s="4" t="s">
        <v>126</v>
      </c>
      <c r="F195" s="4" t="s">
        <v>127</v>
      </c>
      <c r="G195" s="3"/>
      <c r="H195" s="3" t="s">
        <v>11</v>
      </c>
      <c r="I195" s="3"/>
      <c r="J195" s="3"/>
      <c r="K195" s="3"/>
      <c r="L195" s="3" t="s">
        <v>11</v>
      </c>
      <c r="M195" s="66">
        <v>0.23707904599999999</v>
      </c>
      <c r="N195" s="67">
        <v>915000</v>
      </c>
      <c r="O195" s="66">
        <v>2.591027821</v>
      </c>
      <c r="P195" s="68">
        <v>915000</v>
      </c>
      <c r="Q195" s="66">
        <v>2.591027821</v>
      </c>
    </row>
    <row r="196" spans="1:17" x14ac:dyDescent="0.35">
      <c r="A196" s="4">
        <v>1128</v>
      </c>
      <c r="B196" s="3" t="s">
        <v>15</v>
      </c>
      <c r="C196" s="4" t="s">
        <v>45</v>
      </c>
      <c r="D196" s="4" t="s">
        <v>46</v>
      </c>
      <c r="E196" s="4" t="s">
        <v>9</v>
      </c>
      <c r="F196" s="4" t="s">
        <v>143</v>
      </c>
      <c r="G196" s="3" t="s">
        <v>11</v>
      </c>
      <c r="H196" s="3" t="s">
        <v>11</v>
      </c>
      <c r="I196" s="3"/>
      <c r="J196" s="3" t="s">
        <v>11</v>
      </c>
      <c r="K196" s="3" t="s">
        <v>11</v>
      </c>
      <c r="L196" s="3" t="s">
        <v>11</v>
      </c>
      <c r="M196" s="66">
        <v>7.8507528119999996</v>
      </c>
      <c r="N196" s="67">
        <v>30710080</v>
      </c>
      <c r="O196" s="66">
        <v>2.5564091050000002</v>
      </c>
      <c r="P196" s="68">
        <v>30610080</v>
      </c>
      <c r="Q196" s="66">
        <v>2.564760632</v>
      </c>
    </row>
    <row r="197" spans="1:17" ht="29" x14ac:dyDescent="0.35">
      <c r="A197" s="4">
        <v>1242</v>
      </c>
      <c r="B197" s="3" t="s">
        <v>6</v>
      </c>
      <c r="C197" s="4" t="s">
        <v>12</v>
      </c>
      <c r="D197" s="4" t="s">
        <v>228</v>
      </c>
      <c r="E197" s="4" t="s">
        <v>9</v>
      </c>
      <c r="F197" s="4" t="s">
        <v>229</v>
      </c>
      <c r="G197" s="3"/>
      <c r="H197" s="3" t="s">
        <v>11</v>
      </c>
      <c r="I197" s="3"/>
      <c r="J197" s="3"/>
      <c r="K197" s="3" t="s">
        <v>11</v>
      </c>
      <c r="L197" s="3" t="s">
        <v>11</v>
      </c>
      <c r="M197" s="66">
        <v>3.3470517100000001</v>
      </c>
      <c r="N197" s="67">
        <v>20093190</v>
      </c>
      <c r="O197" s="66">
        <v>1.6657642269999999</v>
      </c>
      <c r="P197" s="68">
        <v>13055148</v>
      </c>
      <c r="Q197" s="66">
        <v>2.5637792159999999</v>
      </c>
    </row>
    <row r="198" spans="1:17" ht="29" x14ac:dyDescent="0.35">
      <c r="A198" s="4">
        <v>1753</v>
      </c>
      <c r="B198" s="3" t="s">
        <v>6</v>
      </c>
      <c r="C198" s="4" t="s">
        <v>7</v>
      </c>
      <c r="D198" s="4" t="s">
        <v>85</v>
      </c>
      <c r="E198" s="4" t="s">
        <v>9</v>
      </c>
      <c r="F198" s="4" t="s">
        <v>568</v>
      </c>
      <c r="G198" s="3" t="s">
        <v>11</v>
      </c>
      <c r="H198" s="3" t="s">
        <v>11</v>
      </c>
      <c r="I198" s="3"/>
      <c r="J198" s="3" t="s">
        <v>11</v>
      </c>
      <c r="K198" s="3" t="s">
        <v>11</v>
      </c>
      <c r="L198" s="3" t="s">
        <v>11</v>
      </c>
      <c r="M198" s="66">
        <v>3.4361374769999999</v>
      </c>
      <c r="N198" s="67">
        <v>13440000</v>
      </c>
      <c r="O198" s="66">
        <v>2.5566499089999999</v>
      </c>
      <c r="P198" s="68">
        <v>13440000</v>
      </c>
      <c r="Q198" s="66">
        <v>2.5566499089999999</v>
      </c>
    </row>
    <row r="199" spans="1:17" ht="43.5" x14ac:dyDescent="0.35">
      <c r="A199" s="4">
        <v>1027</v>
      </c>
      <c r="B199" s="3" t="s">
        <v>6</v>
      </c>
      <c r="C199" s="4" t="s">
        <v>12</v>
      </c>
      <c r="D199" s="4" t="s">
        <v>13</v>
      </c>
      <c r="E199" s="4" t="s">
        <v>9</v>
      </c>
      <c r="F199" s="4" t="s">
        <v>40</v>
      </c>
      <c r="G199" s="3" t="s">
        <v>11</v>
      </c>
      <c r="H199" s="3"/>
      <c r="I199" s="3" t="s">
        <v>11</v>
      </c>
      <c r="J199" s="3"/>
      <c r="K199" s="3"/>
      <c r="L199" s="3"/>
      <c r="M199" s="66">
        <v>8.1576127849999995</v>
      </c>
      <c r="N199" s="67">
        <v>32168111</v>
      </c>
      <c r="O199" s="66">
        <v>2.5359315580000001</v>
      </c>
      <c r="P199" s="68">
        <v>32168111</v>
      </c>
      <c r="Q199" s="66">
        <v>2.5359315580000001</v>
      </c>
    </row>
    <row r="200" spans="1:17" x14ac:dyDescent="0.35">
      <c r="A200" s="4">
        <v>1158</v>
      </c>
      <c r="B200" s="3" t="s">
        <v>34</v>
      </c>
      <c r="C200" s="4" t="s">
        <v>116</v>
      </c>
      <c r="D200" s="4" t="s">
        <v>166</v>
      </c>
      <c r="E200" s="4" t="s">
        <v>9</v>
      </c>
      <c r="F200" s="4" t="s">
        <v>167</v>
      </c>
      <c r="G200" s="3" t="s">
        <v>11</v>
      </c>
      <c r="H200" s="3" t="s">
        <v>11</v>
      </c>
      <c r="I200" s="3"/>
      <c r="J200" s="3" t="s">
        <v>11</v>
      </c>
      <c r="K200" s="3"/>
      <c r="L200" s="3"/>
      <c r="M200" s="66">
        <v>2.0905257740000001</v>
      </c>
      <c r="N200" s="67">
        <v>9761750</v>
      </c>
      <c r="O200" s="66">
        <v>2.1415481590000001</v>
      </c>
      <c r="P200" s="68">
        <v>8261750</v>
      </c>
      <c r="Q200" s="66">
        <v>2.530366779</v>
      </c>
    </row>
    <row r="201" spans="1:17" ht="29" x14ac:dyDescent="0.35">
      <c r="A201" s="4">
        <v>1544</v>
      </c>
      <c r="B201" s="3" t="s">
        <v>34</v>
      </c>
      <c r="C201" s="4" t="s">
        <v>12</v>
      </c>
      <c r="D201" s="4" t="s">
        <v>396</v>
      </c>
      <c r="E201" s="4" t="s">
        <v>9</v>
      </c>
      <c r="F201" s="4" t="s">
        <v>481</v>
      </c>
      <c r="G201" s="3" t="s">
        <v>11</v>
      </c>
      <c r="H201" s="3" t="s">
        <v>11</v>
      </c>
      <c r="I201" s="3"/>
      <c r="J201" s="3" t="s">
        <v>11</v>
      </c>
      <c r="K201" s="3"/>
      <c r="L201" s="3" t="s">
        <v>11</v>
      </c>
      <c r="M201" s="66">
        <v>3.0229968999999999</v>
      </c>
      <c r="N201" s="67">
        <v>11949310</v>
      </c>
      <c r="O201" s="66">
        <v>2.529850594</v>
      </c>
      <c r="P201" s="68">
        <v>11949310</v>
      </c>
      <c r="Q201" s="66">
        <v>2.529850594</v>
      </c>
    </row>
    <row r="202" spans="1:17" ht="29" x14ac:dyDescent="0.35">
      <c r="A202" s="4">
        <v>1461</v>
      </c>
      <c r="B202" s="3" t="s">
        <v>34</v>
      </c>
      <c r="C202" s="4" t="s">
        <v>12</v>
      </c>
      <c r="D202" s="4" t="s">
        <v>396</v>
      </c>
      <c r="E202" s="4" t="s">
        <v>9</v>
      </c>
      <c r="F202" s="4" t="s">
        <v>435</v>
      </c>
      <c r="G202" s="3" t="s">
        <v>11</v>
      </c>
      <c r="H202" s="3" t="s">
        <v>11</v>
      </c>
      <c r="I202" s="3"/>
      <c r="J202" s="3" t="s">
        <v>11</v>
      </c>
      <c r="K202" s="3" t="s">
        <v>11</v>
      </c>
      <c r="L202" s="3" t="s">
        <v>11</v>
      </c>
      <c r="M202" s="66">
        <v>0.72167916600000004</v>
      </c>
      <c r="N202" s="67">
        <v>2887319</v>
      </c>
      <c r="O202" s="66">
        <v>2.4994784659999998</v>
      </c>
      <c r="P202" s="68">
        <v>2887319</v>
      </c>
      <c r="Q202" s="66">
        <v>2.4994784659999998</v>
      </c>
    </row>
    <row r="203" spans="1:17" ht="29" x14ac:dyDescent="0.35">
      <c r="A203" s="4">
        <v>1411</v>
      </c>
      <c r="B203" s="3" t="s">
        <v>20</v>
      </c>
      <c r="C203" s="4" t="s">
        <v>21</v>
      </c>
      <c r="D203" s="4" t="s">
        <v>161</v>
      </c>
      <c r="E203" s="4" t="s">
        <v>9</v>
      </c>
      <c r="F203" s="4" t="s">
        <v>378</v>
      </c>
      <c r="G203" s="3"/>
      <c r="H203" s="3" t="s">
        <v>11</v>
      </c>
      <c r="I203" s="3"/>
      <c r="J203" s="3"/>
      <c r="K203" s="3" t="s">
        <v>11</v>
      </c>
      <c r="L203" s="3" t="s">
        <v>11</v>
      </c>
      <c r="M203" s="66">
        <v>3.1095512539999999</v>
      </c>
      <c r="N203" s="67">
        <v>12556000</v>
      </c>
      <c r="O203" s="66">
        <v>2.4765460770000001</v>
      </c>
      <c r="P203" s="68">
        <v>12556000</v>
      </c>
      <c r="Q203" s="66">
        <v>2.4765460770000001</v>
      </c>
    </row>
    <row r="204" spans="1:17" x14ac:dyDescent="0.35">
      <c r="A204" s="4">
        <v>1372</v>
      </c>
      <c r="B204" s="3" t="s">
        <v>6</v>
      </c>
      <c r="C204" s="4" t="s">
        <v>7</v>
      </c>
      <c r="D204" s="4" t="s">
        <v>339</v>
      </c>
      <c r="E204" s="4" t="s">
        <v>9</v>
      </c>
      <c r="F204" s="4" t="s">
        <v>340</v>
      </c>
      <c r="G204" s="3" t="s">
        <v>11</v>
      </c>
      <c r="H204" s="3" t="s">
        <v>11</v>
      </c>
      <c r="I204" s="3" t="s">
        <v>11</v>
      </c>
      <c r="J204" s="3"/>
      <c r="K204" s="3"/>
      <c r="L204" s="3"/>
      <c r="M204" s="66">
        <v>1.938449216</v>
      </c>
      <c r="N204" s="67">
        <v>8800000</v>
      </c>
      <c r="O204" s="66">
        <v>2.2027831999999998</v>
      </c>
      <c r="P204" s="68">
        <v>8228528</v>
      </c>
      <c r="Q204" s="66">
        <v>2.3557666880000001</v>
      </c>
    </row>
    <row r="205" spans="1:17" x14ac:dyDescent="0.35">
      <c r="A205" s="4">
        <v>1272</v>
      </c>
      <c r="B205" s="3" t="s">
        <v>34</v>
      </c>
      <c r="C205" s="4" t="s">
        <v>116</v>
      </c>
      <c r="D205" s="4" t="s">
        <v>249</v>
      </c>
      <c r="E205" s="4" t="s">
        <v>9</v>
      </c>
      <c r="F205" s="4" t="s">
        <v>254</v>
      </c>
      <c r="G205" s="3" t="s">
        <v>11</v>
      </c>
      <c r="H205" s="3" t="s">
        <v>11</v>
      </c>
      <c r="I205" s="3"/>
      <c r="J205" s="3" t="s">
        <v>11</v>
      </c>
      <c r="K205" s="3" t="s">
        <v>11</v>
      </c>
      <c r="L205" s="3" t="s">
        <v>11</v>
      </c>
      <c r="M205" s="66">
        <v>0.35135538900000002</v>
      </c>
      <c r="N205" s="67">
        <v>1727222</v>
      </c>
      <c r="O205" s="66">
        <v>2.0342225190000001</v>
      </c>
      <c r="P205" s="68">
        <v>1527222</v>
      </c>
      <c r="Q205" s="66">
        <v>2.30061765</v>
      </c>
    </row>
    <row r="206" spans="1:17" ht="29" x14ac:dyDescent="0.35">
      <c r="A206" s="4">
        <v>1269</v>
      </c>
      <c r="B206" s="3" t="s">
        <v>20</v>
      </c>
      <c r="C206" s="4" t="s">
        <v>116</v>
      </c>
      <c r="D206" s="4" t="s">
        <v>249</v>
      </c>
      <c r="E206" s="4" t="s">
        <v>9</v>
      </c>
      <c r="F206" s="4" t="s">
        <v>251</v>
      </c>
      <c r="G206" s="3" t="s">
        <v>11</v>
      </c>
      <c r="H206" s="3" t="s">
        <v>11</v>
      </c>
      <c r="I206" s="3" t="s">
        <v>11</v>
      </c>
      <c r="J206" s="3" t="s">
        <v>11</v>
      </c>
      <c r="K206" s="3" t="s">
        <v>11</v>
      </c>
      <c r="L206" s="3"/>
      <c r="M206" s="66">
        <v>3.9473430509999998</v>
      </c>
      <c r="N206" s="67">
        <v>17308670</v>
      </c>
      <c r="O206" s="66">
        <v>2.2805582700000002</v>
      </c>
      <c r="P206" s="68">
        <v>17308670</v>
      </c>
      <c r="Q206" s="66">
        <v>2.2805582700000002</v>
      </c>
    </row>
    <row r="207" spans="1:17" ht="29" x14ac:dyDescent="0.35">
      <c r="A207" s="4">
        <v>1429</v>
      </c>
      <c r="B207" s="3" t="s">
        <v>34</v>
      </c>
      <c r="C207" s="4" t="s">
        <v>12</v>
      </c>
      <c r="D207" s="4" t="s">
        <v>396</v>
      </c>
      <c r="E207" s="4" t="s">
        <v>9</v>
      </c>
      <c r="F207" s="4" t="s">
        <v>397</v>
      </c>
      <c r="G207" s="3" t="s">
        <v>11</v>
      </c>
      <c r="H207" s="3" t="s">
        <v>11</v>
      </c>
      <c r="I207" s="3" t="s">
        <v>11</v>
      </c>
      <c r="J207" s="3" t="s">
        <v>11</v>
      </c>
      <c r="K207" s="3" t="s">
        <v>11</v>
      </c>
      <c r="L207" s="3" t="s">
        <v>11</v>
      </c>
      <c r="M207" s="66">
        <v>5.4189294300000004</v>
      </c>
      <c r="N207" s="67">
        <v>24075750</v>
      </c>
      <c r="O207" s="66">
        <v>2.250783228</v>
      </c>
      <c r="P207" s="68">
        <v>24075750</v>
      </c>
      <c r="Q207" s="66">
        <v>2.250783228</v>
      </c>
    </row>
    <row r="208" spans="1:17" x14ac:dyDescent="0.35">
      <c r="A208" s="4">
        <v>1471</v>
      </c>
      <c r="B208" s="3" t="s">
        <v>34</v>
      </c>
      <c r="C208" s="4" t="s">
        <v>116</v>
      </c>
      <c r="D208" s="4" t="s">
        <v>406</v>
      </c>
      <c r="E208" s="4" t="s">
        <v>9</v>
      </c>
      <c r="F208" s="4" t="s">
        <v>436</v>
      </c>
      <c r="G208" s="3" t="s">
        <v>11</v>
      </c>
      <c r="H208" s="3" t="s">
        <v>11</v>
      </c>
      <c r="I208" s="3"/>
      <c r="J208" s="3" t="s">
        <v>11</v>
      </c>
      <c r="K208" s="3" t="s">
        <v>11</v>
      </c>
      <c r="L208" s="3" t="s">
        <v>11</v>
      </c>
      <c r="M208" s="66">
        <v>6.3790556929999997</v>
      </c>
      <c r="N208" s="67">
        <v>28346120</v>
      </c>
      <c r="O208" s="66">
        <v>2.2504158219999999</v>
      </c>
      <c r="P208" s="68">
        <v>28346120</v>
      </c>
      <c r="Q208" s="66">
        <v>2.2504158219999999</v>
      </c>
    </row>
    <row r="209" spans="1:17" ht="43.5" x14ac:dyDescent="0.35">
      <c r="A209" s="4">
        <v>1578</v>
      </c>
      <c r="B209" s="3" t="s">
        <v>20</v>
      </c>
      <c r="C209" s="4" t="s">
        <v>116</v>
      </c>
      <c r="D209" s="4" t="s">
        <v>486</v>
      </c>
      <c r="E209" s="4" t="s">
        <v>9</v>
      </c>
      <c r="F209" s="4" t="s">
        <v>487</v>
      </c>
      <c r="G209" s="3" t="s">
        <v>11</v>
      </c>
      <c r="H209" s="3"/>
      <c r="I209" s="3"/>
      <c r="J209" s="3" t="s">
        <v>11</v>
      </c>
      <c r="K209" s="3"/>
      <c r="L209" s="3"/>
      <c r="M209" s="66">
        <v>13.453168420000001</v>
      </c>
      <c r="N209" s="67">
        <v>60220000</v>
      </c>
      <c r="O209" s="66">
        <v>2.2340033909999999</v>
      </c>
      <c r="P209" s="68">
        <v>60220000</v>
      </c>
      <c r="Q209" s="66">
        <v>2.2340033909999999</v>
      </c>
    </row>
    <row r="210" spans="1:17" ht="29" x14ac:dyDescent="0.35">
      <c r="A210" s="4">
        <v>1313</v>
      </c>
      <c r="B210" s="3" t="s">
        <v>6</v>
      </c>
      <c r="C210" s="4" t="s">
        <v>7</v>
      </c>
      <c r="D210" s="4" t="s">
        <v>85</v>
      </c>
      <c r="E210" s="4" t="s">
        <v>9</v>
      </c>
      <c r="F210" s="4" t="s">
        <v>293</v>
      </c>
      <c r="G210" s="3" t="s">
        <v>11</v>
      </c>
      <c r="H210" s="3" t="s">
        <v>11</v>
      </c>
      <c r="I210" s="3"/>
      <c r="J210" s="3" t="s">
        <v>11</v>
      </c>
      <c r="K210" s="3" t="s">
        <v>11</v>
      </c>
      <c r="L210" s="3" t="s">
        <v>11</v>
      </c>
      <c r="M210" s="66">
        <v>9.493425169</v>
      </c>
      <c r="N210" s="67">
        <v>47621130</v>
      </c>
      <c r="O210" s="66">
        <v>1.9935321079999999</v>
      </c>
      <c r="P210" s="68">
        <v>42621130</v>
      </c>
      <c r="Q210" s="66">
        <v>2.2273987499999999</v>
      </c>
    </row>
    <row r="211" spans="1:17" ht="29" x14ac:dyDescent="0.35">
      <c r="A211" s="4">
        <v>1446</v>
      </c>
      <c r="B211" s="3" t="s">
        <v>34</v>
      </c>
      <c r="C211" s="4" t="s">
        <v>7</v>
      </c>
      <c r="D211" s="4" t="s">
        <v>85</v>
      </c>
      <c r="E211" s="4" t="s">
        <v>9</v>
      </c>
      <c r="F211" s="4" t="s">
        <v>417</v>
      </c>
      <c r="G211" s="3" t="s">
        <v>11</v>
      </c>
      <c r="H211" s="3" t="s">
        <v>11</v>
      </c>
      <c r="I211" s="3"/>
      <c r="J211" s="3" t="s">
        <v>11</v>
      </c>
      <c r="K211" s="3" t="s">
        <v>11</v>
      </c>
      <c r="L211" s="3"/>
      <c r="M211" s="66">
        <v>0.24373077400000001</v>
      </c>
      <c r="N211" s="67">
        <v>1100000</v>
      </c>
      <c r="O211" s="66">
        <v>2.2157343100000002</v>
      </c>
      <c r="P211" s="68">
        <v>1100000</v>
      </c>
      <c r="Q211" s="66">
        <v>2.2157343100000002</v>
      </c>
    </row>
    <row r="212" spans="1:17" ht="29" x14ac:dyDescent="0.35">
      <c r="A212" s="4">
        <v>1314</v>
      </c>
      <c r="B212" s="3" t="s">
        <v>6</v>
      </c>
      <c r="C212" s="4" t="s">
        <v>7</v>
      </c>
      <c r="D212" s="4" t="s">
        <v>85</v>
      </c>
      <c r="E212" s="4" t="s">
        <v>9</v>
      </c>
      <c r="F212" s="4" t="s">
        <v>294</v>
      </c>
      <c r="G212" s="3" t="s">
        <v>11</v>
      </c>
      <c r="H212" s="3" t="s">
        <v>11</v>
      </c>
      <c r="I212" s="3"/>
      <c r="J212" s="3" t="s">
        <v>11</v>
      </c>
      <c r="K212" s="3" t="s">
        <v>11</v>
      </c>
      <c r="L212" s="3" t="s">
        <v>11</v>
      </c>
      <c r="M212" s="66">
        <v>2.7580853959999998</v>
      </c>
      <c r="N212" s="67">
        <v>16000000</v>
      </c>
      <c r="O212" s="66">
        <v>1.7238033719999999</v>
      </c>
      <c r="P212" s="68">
        <v>12581000</v>
      </c>
      <c r="Q212" s="66">
        <v>2.1922624559999999</v>
      </c>
    </row>
    <row r="213" spans="1:17" ht="29" x14ac:dyDescent="0.35">
      <c r="A213" s="4">
        <v>1327</v>
      </c>
      <c r="B213" s="3" t="s">
        <v>34</v>
      </c>
      <c r="C213" s="4" t="s">
        <v>116</v>
      </c>
      <c r="D213" s="4" t="s">
        <v>166</v>
      </c>
      <c r="E213" s="4" t="s">
        <v>9</v>
      </c>
      <c r="F213" s="4" t="s">
        <v>301</v>
      </c>
      <c r="G213" s="3" t="s">
        <v>11</v>
      </c>
      <c r="H213" s="3" t="s">
        <v>11</v>
      </c>
      <c r="I213" s="3" t="s">
        <v>11</v>
      </c>
      <c r="J213" s="3" t="s">
        <v>11</v>
      </c>
      <c r="K213" s="3" t="s">
        <v>11</v>
      </c>
      <c r="L213" s="3" t="s">
        <v>11</v>
      </c>
      <c r="M213" s="66">
        <v>1.46559774</v>
      </c>
      <c r="N213" s="67">
        <v>6708146</v>
      </c>
      <c r="O213" s="66">
        <v>2.1848029840000001</v>
      </c>
      <c r="P213" s="68">
        <v>6708146</v>
      </c>
      <c r="Q213" s="66">
        <v>2.1848029840000001</v>
      </c>
    </row>
    <row r="214" spans="1:17" ht="29" x14ac:dyDescent="0.35">
      <c r="A214" s="4">
        <v>1323</v>
      </c>
      <c r="B214" s="3" t="s">
        <v>6</v>
      </c>
      <c r="C214" s="4" t="s">
        <v>7</v>
      </c>
      <c r="D214" s="4" t="s">
        <v>85</v>
      </c>
      <c r="E214" s="4" t="s">
        <v>9</v>
      </c>
      <c r="F214" s="4" t="s">
        <v>298</v>
      </c>
      <c r="G214" s="3" t="s">
        <v>11</v>
      </c>
      <c r="H214" s="3" t="s">
        <v>11</v>
      </c>
      <c r="I214" s="3" t="s">
        <v>11</v>
      </c>
      <c r="J214" s="3" t="s">
        <v>11</v>
      </c>
      <c r="K214" s="3" t="s">
        <v>11</v>
      </c>
      <c r="L214" s="3" t="s">
        <v>11</v>
      </c>
      <c r="M214" s="66">
        <v>11.42538712</v>
      </c>
      <c r="N214" s="67">
        <v>52543000</v>
      </c>
      <c r="O214" s="66">
        <v>2.1744832089999999</v>
      </c>
      <c r="P214" s="68">
        <v>52543000</v>
      </c>
      <c r="Q214" s="66">
        <v>2.1744832089999999</v>
      </c>
    </row>
    <row r="215" spans="1:17" x14ac:dyDescent="0.35">
      <c r="A215" s="4">
        <v>1406</v>
      </c>
      <c r="B215" s="3" t="s">
        <v>6</v>
      </c>
      <c r="C215" s="4" t="s">
        <v>35</v>
      </c>
      <c r="D215" s="4" t="s">
        <v>355</v>
      </c>
      <c r="E215" s="4" t="s">
        <v>9</v>
      </c>
      <c r="F215" s="4" t="s">
        <v>371</v>
      </c>
      <c r="G215" s="3" t="s">
        <v>11</v>
      </c>
      <c r="H215" s="3" t="s">
        <v>11</v>
      </c>
      <c r="I215" s="3"/>
      <c r="J215" s="3" t="s">
        <v>11</v>
      </c>
      <c r="K215" s="3"/>
      <c r="L215" s="3"/>
      <c r="M215" s="66">
        <v>1.576222199</v>
      </c>
      <c r="N215" s="67">
        <v>7250000</v>
      </c>
      <c r="O215" s="66">
        <v>2.1740995839999999</v>
      </c>
      <c r="P215" s="68">
        <v>7250000</v>
      </c>
      <c r="Q215" s="66">
        <v>2.1740995839999999</v>
      </c>
    </row>
    <row r="216" spans="1:17" ht="29" x14ac:dyDescent="0.35">
      <c r="A216" s="4">
        <v>1483</v>
      </c>
      <c r="B216" s="3" t="s">
        <v>34</v>
      </c>
      <c r="C216" s="4" t="s">
        <v>65</v>
      </c>
      <c r="D216" s="4" t="s">
        <v>449</v>
      </c>
      <c r="E216" s="4" t="s">
        <v>9</v>
      </c>
      <c r="F216" s="4" t="s">
        <v>450</v>
      </c>
      <c r="G216" s="3" t="s">
        <v>11</v>
      </c>
      <c r="H216" s="3" t="s">
        <v>11</v>
      </c>
      <c r="I216" s="3" t="s">
        <v>11</v>
      </c>
      <c r="J216" s="3" t="s">
        <v>11</v>
      </c>
      <c r="K216" s="3" t="s">
        <v>11</v>
      </c>
      <c r="L216" s="3" t="s">
        <v>11</v>
      </c>
      <c r="M216" s="66">
        <v>5.2129781749999999</v>
      </c>
      <c r="N216" s="67">
        <v>42104390</v>
      </c>
      <c r="O216" s="66">
        <v>1.238107992</v>
      </c>
      <c r="P216" s="68">
        <v>24105306</v>
      </c>
      <c r="Q216" s="66">
        <v>2.1625853560000001</v>
      </c>
    </row>
    <row r="217" spans="1:17" ht="29" x14ac:dyDescent="0.35">
      <c r="A217" s="4">
        <v>1025</v>
      </c>
      <c r="B217" s="3" t="s">
        <v>20</v>
      </c>
      <c r="C217" s="4" t="s">
        <v>21</v>
      </c>
      <c r="D217" s="4" t="s">
        <v>38</v>
      </c>
      <c r="E217" s="4" t="s">
        <v>9</v>
      </c>
      <c r="F217" s="4" t="s">
        <v>39</v>
      </c>
      <c r="G217" s="3"/>
      <c r="H217" s="3" t="s">
        <v>11</v>
      </c>
      <c r="I217" s="3"/>
      <c r="J217" s="3"/>
      <c r="K217" s="3" t="s">
        <v>11</v>
      </c>
      <c r="L217" s="3"/>
      <c r="M217" s="66">
        <v>0.42418504800000001</v>
      </c>
      <c r="N217" s="67">
        <v>2000000</v>
      </c>
      <c r="O217" s="66">
        <v>2.12092524</v>
      </c>
      <c r="P217" s="68">
        <v>2000000</v>
      </c>
      <c r="Q217" s="66">
        <v>2.12092524</v>
      </c>
    </row>
    <row r="218" spans="1:17" ht="29" x14ac:dyDescent="0.35">
      <c r="A218" s="4">
        <v>1075</v>
      </c>
      <c r="B218" s="3" t="s">
        <v>6</v>
      </c>
      <c r="C218" s="4" t="s">
        <v>7</v>
      </c>
      <c r="D218" s="4" t="s">
        <v>85</v>
      </c>
      <c r="E218" s="4" t="s">
        <v>9</v>
      </c>
      <c r="F218" s="4" t="s">
        <v>86</v>
      </c>
      <c r="G218" s="3" t="s">
        <v>11</v>
      </c>
      <c r="H218" s="3" t="s">
        <v>11</v>
      </c>
      <c r="I218" s="3"/>
      <c r="J218" s="3" t="s">
        <v>11</v>
      </c>
      <c r="K218" s="3" t="s">
        <v>11</v>
      </c>
      <c r="L218" s="3"/>
      <c r="M218" s="66">
        <v>4.2410108930000003</v>
      </c>
      <c r="N218" s="67">
        <v>20000000</v>
      </c>
      <c r="O218" s="66">
        <v>2.1205054460000001</v>
      </c>
      <c r="P218" s="68">
        <v>20000000</v>
      </c>
      <c r="Q218" s="66">
        <v>2.1205054460000001</v>
      </c>
    </row>
    <row r="219" spans="1:17" ht="29" x14ac:dyDescent="0.35">
      <c r="A219" s="4">
        <v>1338</v>
      </c>
      <c r="B219" s="3" t="s">
        <v>6</v>
      </c>
      <c r="C219" s="4" t="s">
        <v>12</v>
      </c>
      <c r="D219" s="4" t="s">
        <v>281</v>
      </c>
      <c r="E219" s="4" t="s">
        <v>18</v>
      </c>
      <c r="F219" s="4" t="s">
        <v>309</v>
      </c>
      <c r="G219" s="3" t="s">
        <v>11</v>
      </c>
      <c r="H219" s="3"/>
      <c r="I219" s="3"/>
      <c r="J219" s="3" t="s">
        <v>11</v>
      </c>
      <c r="K219" s="3"/>
      <c r="L219" s="3"/>
      <c r="M219" s="66">
        <v>0.394086624</v>
      </c>
      <c r="N219" s="67">
        <v>2377560</v>
      </c>
      <c r="O219" s="66">
        <v>1.6575254619999999</v>
      </c>
      <c r="P219" s="68">
        <v>1877560</v>
      </c>
      <c r="Q219" s="66">
        <v>2.0989295889999999</v>
      </c>
    </row>
    <row r="220" spans="1:17" x14ac:dyDescent="0.35">
      <c r="A220" s="4">
        <v>1455</v>
      </c>
      <c r="B220" s="3" t="s">
        <v>34</v>
      </c>
      <c r="C220" s="4" t="s">
        <v>116</v>
      </c>
      <c r="D220" s="4" t="s">
        <v>402</v>
      </c>
      <c r="E220" s="4" t="s">
        <v>25</v>
      </c>
      <c r="F220" s="4" t="s">
        <v>428</v>
      </c>
      <c r="G220" s="3" t="s">
        <v>11</v>
      </c>
      <c r="H220" s="3" t="s">
        <v>11</v>
      </c>
      <c r="I220" s="3"/>
      <c r="J220" s="3" t="s">
        <v>11</v>
      </c>
      <c r="K220" s="3" t="s">
        <v>11</v>
      </c>
      <c r="L220" s="3"/>
      <c r="M220" s="66">
        <v>0.42482265400000002</v>
      </c>
      <c r="N220" s="67">
        <v>3526670</v>
      </c>
      <c r="O220" s="66">
        <v>1.204599961</v>
      </c>
      <c r="P220" s="68">
        <v>2026670</v>
      </c>
      <c r="Q220" s="66">
        <v>2.0961609659999998</v>
      </c>
    </row>
    <row r="221" spans="1:17" x14ac:dyDescent="0.35">
      <c r="A221" s="4">
        <v>1159</v>
      </c>
      <c r="B221" s="3" t="s">
        <v>34</v>
      </c>
      <c r="C221" s="4" t="s">
        <v>116</v>
      </c>
      <c r="D221" s="4" t="s">
        <v>166</v>
      </c>
      <c r="E221" s="4" t="s">
        <v>9</v>
      </c>
      <c r="F221" s="4" t="s">
        <v>168</v>
      </c>
      <c r="G221" s="3" t="s">
        <v>11</v>
      </c>
      <c r="H221" s="3" t="s">
        <v>11</v>
      </c>
      <c r="I221" s="3"/>
      <c r="J221" s="3" t="s">
        <v>11</v>
      </c>
      <c r="K221" s="3"/>
      <c r="L221" s="3"/>
      <c r="M221" s="66">
        <v>1.4577432100000001</v>
      </c>
      <c r="N221" s="67">
        <v>9099543</v>
      </c>
      <c r="O221" s="66">
        <v>1.601996067</v>
      </c>
      <c r="P221" s="68">
        <v>7064517</v>
      </c>
      <c r="Q221" s="66">
        <v>2.0634718689999998</v>
      </c>
    </row>
    <row r="222" spans="1:17" ht="43.5" x14ac:dyDescent="0.35">
      <c r="A222" s="4">
        <v>1513</v>
      </c>
      <c r="B222" s="3" t="s">
        <v>6</v>
      </c>
      <c r="C222" s="4" t="s">
        <v>7</v>
      </c>
      <c r="D222" s="4" t="s">
        <v>8</v>
      </c>
      <c r="E222" s="4" t="s">
        <v>9</v>
      </c>
      <c r="F222" s="4" t="s">
        <v>478</v>
      </c>
      <c r="G222" s="3" t="s">
        <v>11</v>
      </c>
      <c r="H222" s="3"/>
      <c r="I222" s="3"/>
      <c r="J222" s="3" t="s">
        <v>11</v>
      </c>
      <c r="K222" s="3"/>
      <c r="L222" s="3"/>
      <c r="M222" s="66">
        <v>22.069451990000001</v>
      </c>
      <c r="N222" s="67">
        <v>107490000</v>
      </c>
      <c r="O222" s="66">
        <v>2.0531632700000002</v>
      </c>
      <c r="P222" s="68">
        <v>107490000</v>
      </c>
      <c r="Q222" s="66">
        <v>2.0531632700000002</v>
      </c>
    </row>
    <row r="223" spans="1:17" x14ac:dyDescent="0.35">
      <c r="A223" s="4">
        <v>1357</v>
      </c>
      <c r="B223" s="3" t="s">
        <v>34</v>
      </c>
      <c r="C223" s="4" t="s">
        <v>65</v>
      </c>
      <c r="D223" s="4" t="s">
        <v>328</v>
      </c>
      <c r="E223" s="4" t="s">
        <v>9</v>
      </c>
      <c r="F223" s="4" t="s">
        <v>329</v>
      </c>
      <c r="G223" s="3"/>
      <c r="H223" s="3" t="s">
        <v>11</v>
      </c>
      <c r="I223" s="3"/>
      <c r="J223" s="3"/>
      <c r="K223" s="3"/>
      <c r="L223" s="3" t="s">
        <v>11</v>
      </c>
      <c r="M223" s="66">
        <v>0.30105026099999999</v>
      </c>
      <c r="N223" s="67">
        <v>1467040</v>
      </c>
      <c r="O223" s="66">
        <v>2.0520930640000001</v>
      </c>
      <c r="P223" s="68">
        <v>1467040</v>
      </c>
      <c r="Q223" s="66">
        <v>2.0520930640000001</v>
      </c>
    </row>
    <row r="224" spans="1:17" ht="29" x14ac:dyDescent="0.35">
      <c r="A224" s="4">
        <v>1392</v>
      </c>
      <c r="B224" s="3" t="s">
        <v>6</v>
      </c>
      <c r="C224" s="4" t="s">
        <v>35</v>
      </c>
      <c r="D224" s="4" t="s">
        <v>355</v>
      </c>
      <c r="E224" s="4" t="s">
        <v>9</v>
      </c>
      <c r="F224" s="4" t="s">
        <v>356</v>
      </c>
      <c r="G224" s="3" t="s">
        <v>11</v>
      </c>
      <c r="H224" s="3" t="s">
        <v>11</v>
      </c>
      <c r="I224" s="3"/>
      <c r="J224" s="3" t="s">
        <v>11</v>
      </c>
      <c r="K224" s="3"/>
      <c r="L224" s="3"/>
      <c r="M224" s="66">
        <v>2.2547961829999998</v>
      </c>
      <c r="N224" s="67">
        <v>11000000</v>
      </c>
      <c r="O224" s="66">
        <v>2.0498147119999999</v>
      </c>
      <c r="P224" s="68">
        <v>11000000</v>
      </c>
      <c r="Q224" s="66">
        <v>2.0498147119999999</v>
      </c>
    </row>
    <row r="225" spans="1:17" ht="29" x14ac:dyDescent="0.35">
      <c r="A225" s="4">
        <v>1407</v>
      </c>
      <c r="B225" s="3" t="s">
        <v>20</v>
      </c>
      <c r="C225" s="4" t="s">
        <v>12</v>
      </c>
      <c r="D225" s="4" t="s">
        <v>372</v>
      </c>
      <c r="E225" s="4" t="s">
        <v>9</v>
      </c>
      <c r="F225" s="4" t="s">
        <v>373</v>
      </c>
      <c r="G225" s="3" t="s">
        <v>11</v>
      </c>
      <c r="H225" s="3" t="s">
        <v>11</v>
      </c>
      <c r="I225" s="3" t="s">
        <v>11</v>
      </c>
      <c r="J225" s="3"/>
      <c r="K225" s="3"/>
      <c r="L225" s="3" t="s">
        <v>11</v>
      </c>
      <c r="M225" s="66">
        <v>2.3648317169999999</v>
      </c>
      <c r="N225" s="67">
        <v>11608130</v>
      </c>
      <c r="O225" s="66">
        <v>2.0372202220000002</v>
      </c>
      <c r="P225" s="68">
        <v>11608130</v>
      </c>
      <c r="Q225" s="66">
        <v>2.0372202220000002</v>
      </c>
    </row>
    <row r="226" spans="1:17" ht="29" x14ac:dyDescent="0.35">
      <c r="A226" s="4">
        <v>1355</v>
      </c>
      <c r="B226" s="3" t="s">
        <v>34</v>
      </c>
      <c r="C226" s="4" t="s">
        <v>35</v>
      </c>
      <c r="D226" s="4" t="s">
        <v>325</v>
      </c>
      <c r="E226" s="4" t="s">
        <v>9</v>
      </c>
      <c r="F226" s="4" t="s">
        <v>326</v>
      </c>
      <c r="G226" s="3"/>
      <c r="H226" s="3" t="s">
        <v>11</v>
      </c>
      <c r="I226" s="3"/>
      <c r="J226" s="3"/>
      <c r="K226" s="3" t="s">
        <v>11</v>
      </c>
      <c r="L226" s="3"/>
      <c r="M226" s="66">
        <v>0.70813031800000004</v>
      </c>
      <c r="N226" s="67">
        <v>3500000</v>
      </c>
      <c r="O226" s="66">
        <v>2.0232294799999999</v>
      </c>
      <c r="P226" s="68">
        <v>3500000</v>
      </c>
      <c r="Q226" s="66">
        <v>2.0232294799999999</v>
      </c>
    </row>
    <row r="227" spans="1:17" ht="29" x14ac:dyDescent="0.35">
      <c r="A227" s="4">
        <v>1058</v>
      </c>
      <c r="B227" s="3" t="s">
        <v>6</v>
      </c>
      <c r="C227" s="4" t="s">
        <v>7</v>
      </c>
      <c r="D227" s="4" t="s">
        <v>71</v>
      </c>
      <c r="E227" s="4" t="s">
        <v>9</v>
      </c>
      <c r="F227" s="4" t="s">
        <v>72</v>
      </c>
      <c r="G227" s="3"/>
      <c r="H227" s="3" t="s">
        <v>11</v>
      </c>
      <c r="I227" s="3"/>
      <c r="J227" s="3"/>
      <c r="K227" s="3" t="s">
        <v>11</v>
      </c>
      <c r="L227" s="3"/>
      <c r="M227" s="66">
        <v>7.5989731090000001</v>
      </c>
      <c r="N227" s="67">
        <v>37784000</v>
      </c>
      <c r="O227" s="66">
        <v>2.0111616319999999</v>
      </c>
      <c r="P227" s="68">
        <v>37784000</v>
      </c>
      <c r="Q227" s="66">
        <v>2.0111616319999999</v>
      </c>
    </row>
    <row r="228" spans="1:17" ht="43.5" x14ac:dyDescent="0.35">
      <c r="A228" s="4">
        <v>1385</v>
      </c>
      <c r="B228" s="3" t="s">
        <v>6</v>
      </c>
      <c r="C228" s="4" t="s">
        <v>35</v>
      </c>
      <c r="D228" s="4" t="s">
        <v>348</v>
      </c>
      <c r="E228" s="4" t="s">
        <v>9</v>
      </c>
      <c r="F228" s="4" t="s">
        <v>349</v>
      </c>
      <c r="G228" s="3" t="s">
        <v>11</v>
      </c>
      <c r="H228" s="3"/>
      <c r="I228" s="3" t="s">
        <v>11</v>
      </c>
      <c r="J228" s="3" t="s">
        <v>11</v>
      </c>
      <c r="K228" s="3"/>
      <c r="L228" s="3"/>
      <c r="M228" s="66">
        <v>9.1493143210000003</v>
      </c>
      <c r="N228" s="67">
        <v>45761730</v>
      </c>
      <c r="O228" s="66">
        <v>1.999337508</v>
      </c>
      <c r="P228" s="68">
        <v>45761730</v>
      </c>
      <c r="Q228" s="66">
        <v>1.999337508</v>
      </c>
    </row>
    <row r="229" spans="1:17" ht="29" x14ac:dyDescent="0.35">
      <c r="A229" s="4">
        <v>1680</v>
      </c>
      <c r="B229" s="3" t="s">
        <v>15</v>
      </c>
      <c r="C229" s="4" t="s">
        <v>16</v>
      </c>
      <c r="D229" s="4" t="s">
        <v>137</v>
      </c>
      <c r="E229" s="4" t="s">
        <v>9</v>
      </c>
      <c r="F229" s="4" t="s">
        <v>549</v>
      </c>
      <c r="G229" s="3" t="s">
        <v>11</v>
      </c>
      <c r="H229" s="3" t="s">
        <v>11</v>
      </c>
      <c r="I229" s="3"/>
      <c r="J229" s="3" t="s">
        <v>11</v>
      </c>
      <c r="K229" s="3" t="s">
        <v>11</v>
      </c>
      <c r="L229" s="3"/>
      <c r="M229" s="66">
        <v>4.185808497</v>
      </c>
      <c r="N229" s="67">
        <v>41291800</v>
      </c>
      <c r="O229" s="66">
        <v>1.013714223</v>
      </c>
      <c r="P229" s="68">
        <v>21017800</v>
      </c>
      <c r="Q229" s="66">
        <v>1.9915540620000001</v>
      </c>
    </row>
    <row r="230" spans="1:17" ht="29" x14ac:dyDescent="0.35">
      <c r="A230" s="4">
        <v>1157</v>
      </c>
      <c r="B230" s="3" t="s">
        <v>34</v>
      </c>
      <c r="C230" s="4" t="s">
        <v>12</v>
      </c>
      <c r="D230" s="4" t="s">
        <v>164</v>
      </c>
      <c r="E230" s="4" t="s">
        <v>9</v>
      </c>
      <c r="F230" s="4" t="s">
        <v>165</v>
      </c>
      <c r="G230" s="3" t="s">
        <v>11</v>
      </c>
      <c r="H230" s="3" t="s">
        <v>11</v>
      </c>
      <c r="I230" s="3"/>
      <c r="J230" s="3" t="s">
        <v>11</v>
      </c>
      <c r="K230" s="3"/>
      <c r="L230" s="3" t="s">
        <v>11</v>
      </c>
      <c r="M230" s="66">
        <v>0.88542127100000001</v>
      </c>
      <c r="N230" s="67">
        <v>4485698</v>
      </c>
      <c r="O230" s="66">
        <v>1.973876242</v>
      </c>
      <c r="P230" s="68">
        <v>4485698</v>
      </c>
      <c r="Q230" s="66">
        <v>1.973876242</v>
      </c>
    </row>
    <row r="231" spans="1:17" ht="29" x14ac:dyDescent="0.35">
      <c r="A231" s="4">
        <v>1614</v>
      </c>
      <c r="B231" s="3" t="s">
        <v>6</v>
      </c>
      <c r="C231" s="4" t="s">
        <v>7</v>
      </c>
      <c r="D231" s="4" t="s">
        <v>71</v>
      </c>
      <c r="E231" s="4" t="s">
        <v>9</v>
      </c>
      <c r="F231" s="4" t="s">
        <v>514</v>
      </c>
      <c r="G231" s="3"/>
      <c r="H231" s="3" t="s">
        <v>11</v>
      </c>
      <c r="I231" s="3"/>
      <c r="J231" s="3"/>
      <c r="K231" s="3" t="s">
        <v>11</v>
      </c>
      <c r="L231" s="3"/>
      <c r="M231" s="66">
        <v>7.5550244390000003</v>
      </c>
      <c r="N231" s="67">
        <v>38628000</v>
      </c>
      <c r="O231" s="66">
        <v>1.9558414719999999</v>
      </c>
      <c r="P231" s="68">
        <v>38628000</v>
      </c>
      <c r="Q231" s="66">
        <v>1.9558414719999999</v>
      </c>
    </row>
    <row r="232" spans="1:17" ht="29" x14ac:dyDescent="0.35">
      <c r="A232" s="5">
        <v>1712</v>
      </c>
      <c r="B232" s="3" t="s">
        <v>20</v>
      </c>
      <c r="C232" s="5" t="s">
        <v>109</v>
      </c>
      <c r="D232" s="5" t="s">
        <v>499</v>
      </c>
      <c r="E232" s="4" t="s">
        <v>9</v>
      </c>
      <c r="F232" s="5" t="s">
        <v>562</v>
      </c>
      <c r="G232" s="6" t="s">
        <v>11</v>
      </c>
      <c r="H232" s="6" t="s">
        <v>11</v>
      </c>
      <c r="I232" s="3" t="s">
        <v>11</v>
      </c>
      <c r="J232" s="3" t="s">
        <v>11</v>
      </c>
      <c r="K232" s="3"/>
      <c r="L232" s="3"/>
      <c r="M232" s="7">
        <v>0.21706040200000001</v>
      </c>
      <c r="N232" s="59">
        <v>1113000</v>
      </c>
      <c r="O232" s="7">
        <v>1.9502282310000001</v>
      </c>
      <c r="P232" s="59">
        <v>1113000</v>
      </c>
      <c r="Q232" s="7">
        <v>1.9502282310000001</v>
      </c>
    </row>
    <row r="233" spans="1:17" x14ac:dyDescent="0.35">
      <c r="A233" s="4">
        <v>1095</v>
      </c>
      <c r="B233" s="3" t="s">
        <v>34</v>
      </c>
      <c r="C233" s="4" t="s">
        <v>7</v>
      </c>
      <c r="D233" s="4" t="s">
        <v>85</v>
      </c>
      <c r="E233" s="4" t="s">
        <v>9</v>
      </c>
      <c r="F233" s="4" t="s">
        <v>106</v>
      </c>
      <c r="G233" s="3" t="s">
        <v>11</v>
      </c>
      <c r="H233" s="3" t="s">
        <v>11</v>
      </c>
      <c r="I233" s="3"/>
      <c r="J233" s="3" t="s">
        <v>11</v>
      </c>
      <c r="K233" s="3" t="s">
        <v>11</v>
      </c>
      <c r="L233" s="3" t="s">
        <v>11</v>
      </c>
      <c r="M233" s="66">
        <v>2.8991779129999999</v>
      </c>
      <c r="N233" s="67">
        <v>15000000</v>
      </c>
      <c r="O233" s="66">
        <v>1.9327852750000001</v>
      </c>
      <c r="P233" s="68">
        <v>15000000</v>
      </c>
      <c r="Q233" s="66">
        <v>1.9327852750000001</v>
      </c>
    </row>
    <row r="234" spans="1:17" ht="29" x14ac:dyDescent="0.35">
      <c r="A234" s="4">
        <v>1160</v>
      </c>
      <c r="B234" s="3" t="s">
        <v>34</v>
      </c>
      <c r="C234" s="4" t="s">
        <v>35</v>
      </c>
      <c r="D234" s="4" t="s">
        <v>169</v>
      </c>
      <c r="E234" s="4" t="s">
        <v>9</v>
      </c>
      <c r="F234" s="4" t="s">
        <v>170</v>
      </c>
      <c r="G234" s="3"/>
      <c r="H234" s="3" t="s">
        <v>11</v>
      </c>
      <c r="I234" s="3"/>
      <c r="J234" s="3"/>
      <c r="K234" s="3"/>
      <c r="L234" s="3" t="s">
        <v>11</v>
      </c>
      <c r="M234" s="66">
        <v>1.062521354</v>
      </c>
      <c r="N234" s="67">
        <v>5600000</v>
      </c>
      <c r="O234" s="66">
        <v>1.8973595599999999</v>
      </c>
      <c r="P234" s="68">
        <v>5600000</v>
      </c>
      <c r="Q234" s="66">
        <v>1.8973595599999999</v>
      </c>
    </row>
    <row r="235" spans="1:17" ht="29" x14ac:dyDescent="0.35">
      <c r="A235" s="4">
        <v>1454</v>
      </c>
      <c r="B235" s="3" t="s">
        <v>34</v>
      </c>
      <c r="C235" s="4" t="s">
        <v>116</v>
      </c>
      <c r="D235" s="4" t="s">
        <v>402</v>
      </c>
      <c r="E235" s="4" t="s">
        <v>25</v>
      </c>
      <c r="F235" s="4" t="s">
        <v>427</v>
      </c>
      <c r="G235" s="3" t="s">
        <v>11</v>
      </c>
      <c r="H235" s="3" t="s">
        <v>11</v>
      </c>
      <c r="I235" s="3"/>
      <c r="J235" s="3" t="s">
        <v>11</v>
      </c>
      <c r="K235" s="3" t="s">
        <v>11</v>
      </c>
      <c r="L235" s="3"/>
      <c r="M235" s="66">
        <v>0.28286083299999998</v>
      </c>
      <c r="N235" s="67">
        <v>3167770</v>
      </c>
      <c r="O235" s="66">
        <v>0.89293361900000001</v>
      </c>
      <c r="P235" s="68">
        <v>1495270</v>
      </c>
      <c r="Q235" s="66">
        <v>1.891704061</v>
      </c>
    </row>
    <row r="236" spans="1:17" ht="29" x14ac:dyDescent="0.35">
      <c r="A236" s="4">
        <v>1366</v>
      </c>
      <c r="B236" s="3" t="s">
        <v>15</v>
      </c>
      <c r="C236" s="4" t="s">
        <v>21</v>
      </c>
      <c r="D236" s="4" t="s">
        <v>119</v>
      </c>
      <c r="E236" s="4" t="s">
        <v>126</v>
      </c>
      <c r="F236" s="4" t="s">
        <v>335</v>
      </c>
      <c r="G236" s="3" t="s">
        <v>11</v>
      </c>
      <c r="H236" s="3"/>
      <c r="I236" s="3" t="s">
        <v>11</v>
      </c>
      <c r="J236" s="3" t="s">
        <v>11</v>
      </c>
      <c r="K236" s="3"/>
      <c r="L236" s="3"/>
      <c r="M236" s="66">
        <v>0.92907733400000003</v>
      </c>
      <c r="N236" s="67">
        <v>6750000</v>
      </c>
      <c r="O236" s="66">
        <v>1.3764108660000001</v>
      </c>
      <c r="P236" s="68">
        <v>4983170</v>
      </c>
      <c r="Q236" s="66">
        <v>1.864430341</v>
      </c>
    </row>
    <row r="237" spans="1:17" x14ac:dyDescent="0.35">
      <c r="A237" s="4">
        <v>1283</v>
      </c>
      <c r="B237" s="3" t="s">
        <v>20</v>
      </c>
      <c r="C237" s="4" t="s">
        <v>65</v>
      </c>
      <c r="D237" s="4" t="s">
        <v>259</v>
      </c>
      <c r="E237" s="4" t="s">
        <v>9</v>
      </c>
      <c r="F237" s="4" t="s">
        <v>262</v>
      </c>
      <c r="G237" s="3" t="s">
        <v>11</v>
      </c>
      <c r="H237" s="3" t="s">
        <v>11</v>
      </c>
      <c r="I237" s="3"/>
      <c r="J237" s="3" t="s">
        <v>11</v>
      </c>
      <c r="K237" s="3"/>
      <c r="L237" s="3" t="s">
        <v>11</v>
      </c>
      <c r="M237" s="66">
        <v>4.1710146369999999</v>
      </c>
      <c r="N237" s="67">
        <v>23651910</v>
      </c>
      <c r="O237" s="66">
        <v>1.763500131</v>
      </c>
      <c r="P237" s="68">
        <v>22518131</v>
      </c>
      <c r="Q237" s="66">
        <v>1.8522916659999999</v>
      </c>
    </row>
    <row r="238" spans="1:17" ht="29" x14ac:dyDescent="0.35">
      <c r="A238" s="4">
        <v>1417</v>
      </c>
      <c r="B238" s="3" t="s">
        <v>20</v>
      </c>
      <c r="C238" s="4" t="s">
        <v>65</v>
      </c>
      <c r="D238" s="4" t="s">
        <v>387</v>
      </c>
      <c r="E238" s="4" t="s">
        <v>9</v>
      </c>
      <c r="F238" s="4" t="s">
        <v>388</v>
      </c>
      <c r="G238" s="3" t="s">
        <v>11</v>
      </c>
      <c r="H238" s="3" t="s">
        <v>11</v>
      </c>
      <c r="I238" s="3" t="s">
        <v>11</v>
      </c>
      <c r="J238" s="3"/>
      <c r="K238" s="3"/>
      <c r="L238" s="3" t="s">
        <v>11</v>
      </c>
      <c r="M238" s="66">
        <v>0.60939619099999998</v>
      </c>
      <c r="N238" s="67">
        <v>3719187</v>
      </c>
      <c r="O238" s="66">
        <v>1.6385198990000001</v>
      </c>
      <c r="P238" s="68">
        <v>3480981</v>
      </c>
      <c r="Q238" s="66">
        <v>1.750644979</v>
      </c>
    </row>
    <row r="239" spans="1:17" ht="29" x14ac:dyDescent="0.35">
      <c r="A239" s="4">
        <v>1409</v>
      </c>
      <c r="B239" s="3" t="s">
        <v>34</v>
      </c>
      <c r="C239" s="4" t="s">
        <v>116</v>
      </c>
      <c r="D239" s="4" t="s">
        <v>375</v>
      </c>
      <c r="E239" s="4" t="s">
        <v>9</v>
      </c>
      <c r="F239" s="4" t="s">
        <v>376</v>
      </c>
      <c r="G239" s="3" t="s">
        <v>11</v>
      </c>
      <c r="H239" s="3"/>
      <c r="I239" s="3" t="s">
        <v>11</v>
      </c>
      <c r="J239" s="3" t="s">
        <v>11</v>
      </c>
      <c r="K239" s="3"/>
      <c r="L239" s="3"/>
      <c r="M239" s="66">
        <v>0.72454622099999999</v>
      </c>
      <c r="N239" s="67">
        <v>4227098</v>
      </c>
      <c r="O239" s="66">
        <v>1.714051156</v>
      </c>
      <c r="P239" s="68">
        <v>4141789</v>
      </c>
      <c r="Q239" s="66">
        <v>1.7493557040000001</v>
      </c>
    </row>
    <row r="240" spans="1:17" ht="29" x14ac:dyDescent="0.35">
      <c r="A240" s="5">
        <v>1633</v>
      </c>
      <c r="B240" s="3" t="s">
        <v>20</v>
      </c>
      <c r="C240" s="5" t="s">
        <v>109</v>
      </c>
      <c r="D240" s="5" t="s">
        <v>499</v>
      </c>
      <c r="E240" s="4" t="s">
        <v>9</v>
      </c>
      <c r="F240" s="5" t="s">
        <v>523</v>
      </c>
      <c r="G240" s="6" t="s">
        <v>11</v>
      </c>
      <c r="H240" s="6" t="s">
        <v>11</v>
      </c>
      <c r="I240" s="3" t="s">
        <v>11</v>
      </c>
      <c r="J240" s="3" t="s">
        <v>11</v>
      </c>
      <c r="K240" s="3"/>
      <c r="L240" s="3"/>
      <c r="M240" s="7">
        <v>0.29609260399999998</v>
      </c>
      <c r="N240" s="59">
        <v>1704000</v>
      </c>
      <c r="O240" s="7">
        <v>1.7376326529999999</v>
      </c>
      <c r="P240" s="59">
        <v>1704000</v>
      </c>
      <c r="Q240" s="7">
        <v>1.7376326529999999</v>
      </c>
    </row>
    <row r="241" spans="1:17" x14ac:dyDescent="0.35">
      <c r="A241" s="4">
        <v>1155</v>
      </c>
      <c r="B241" s="3" t="s">
        <v>20</v>
      </c>
      <c r="C241" s="4" t="s">
        <v>65</v>
      </c>
      <c r="D241" s="4" t="s">
        <v>147</v>
      </c>
      <c r="E241" s="4" t="s">
        <v>9</v>
      </c>
      <c r="F241" s="4" t="s">
        <v>163</v>
      </c>
      <c r="G241" s="3"/>
      <c r="H241" s="3" t="s">
        <v>11</v>
      </c>
      <c r="I241" s="3"/>
      <c r="J241" s="3"/>
      <c r="K241" s="3"/>
      <c r="L241" s="3" t="s">
        <v>11</v>
      </c>
      <c r="M241" s="66">
        <v>1.2525050369999999</v>
      </c>
      <c r="N241" s="67">
        <v>7344445</v>
      </c>
      <c r="O241" s="66">
        <v>1.705377379</v>
      </c>
      <c r="P241" s="68">
        <v>7344445</v>
      </c>
      <c r="Q241" s="66">
        <v>1.705377379</v>
      </c>
    </row>
    <row r="242" spans="1:17" ht="29" x14ac:dyDescent="0.35">
      <c r="A242" s="4">
        <v>1018</v>
      </c>
      <c r="B242" s="3" t="s">
        <v>6</v>
      </c>
      <c r="C242" s="4" t="s">
        <v>7</v>
      </c>
      <c r="D242" s="4" t="s">
        <v>24</v>
      </c>
      <c r="E242" s="4" t="s">
        <v>25</v>
      </c>
      <c r="F242" s="4" t="s">
        <v>33</v>
      </c>
      <c r="G242" s="3" t="s">
        <v>11</v>
      </c>
      <c r="H242" s="3" t="s">
        <v>11</v>
      </c>
      <c r="I242" s="3"/>
      <c r="J242" s="3" t="s">
        <v>11</v>
      </c>
      <c r="K242" s="3"/>
      <c r="L242" s="3" t="s">
        <v>11</v>
      </c>
      <c r="M242" s="66">
        <v>1.3750084419999999</v>
      </c>
      <c r="N242" s="67">
        <v>8127122</v>
      </c>
      <c r="O242" s="66">
        <v>1.691876216</v>
      </c>
      <c r="P242" s="68">
        <v>8127122</v>
      </c>
      <c r="Q242" s="66">
        <v>1.691876216</v>
      </c>
    </row>
    <row r="243" spans="1:17" ht="29" x14ac:dyDescent="0.35">
      <c r="A243" s="4">
        <v>1102</v>
      </c>
      <c r="B243" s="3" t="s">
        <v>6</v>
      </c>
      <c r="C243" s="4" t="s">
        <v>7</v>
      </c>
      <c r="D243" s="4" t="s">
        <v>85</v>
      </c>
      <c r="E243" s="4" t="s">
        <v>9</v>
      </c>
      <c r="F243" s="4" t="s">
        <v>115</v>
      </c>
      <c r="G243" s="3" t="s">
        <v>11</v>
      </c>
      <c r="H243" s="3" t="s">
        <v>11</v>
      </c>
      <c r="I243" s="3"/>
      <c r="J243" s="3" t="s">
        <v>11</v>
      </c>
      <c r="K243" s="3" t="s">
        <v>11</v>
      </c>
      <c r="L243" s="3" t="s">
        <v>11</v>
      </c>
      <c r="M243" s="66">
        <v>12.060235929999999</v>
      </c>
      <c r="N243" s="67">
        <v>72670000</v>
      </c>
      <c r="O243" s="66">
        <v>1.6595893669999999</v>
      </c>
      <c r="P243" s="68">
        <v>71351070</v>
      </c>
      <c r="Q243" s="66">
        <v>1.6902670040000001</v>
      </c>
    </row>
    <row r="244" spans="1:17" ht="43.5" x14ac:dyDescent="0.35">
      <c r="A244" s="4">
        <v>1002</v>
      </c>
      <c r="B244" s="3" t="s">
        <v>6</v>
      </c>
      <c r="C244" s="4" t="s">
        <v>12</v>
      </c>
      <c r="D244" s="4" t="s">
        <v>13</v>
      </c>
      <c r="E244" s="4" t="s">
        <v>9</v>
      </c>
      <c r="F244" s="4" t="s">
        <v>14</v>
      </c>
      <c r="G244" s="3" t="s">
        <v>11</v>
      </c>
      <c r="H244" s="3"/>
      <c r="I244" s="3" t="s">
        <v>11</v>
      </c>
      <c r="J244" s="3" t="s">
        <v>11</v>
      </c>
      <c r="K244" s="3"/>
      <c r="L244" s="3"/>
      <c r="M244" s="66">
        <v>3.6272426059999998</v>
      </c>
      <c r="N244" s="67">
        <v>21531520</v>
      </c>
      <c r="O244" s="66">
        <v>1.6846198530000001</v>
      </c>
      <c r="P244" s="68">
        <v>21531520</v>
      </c>
      <c r="Q244" s="66">
        <v>1.6846198530000001</v>
      </c>
    </row>
    <row r="245" spans="1:17" ht="29" x14ac:dyDescent="0.35">
      <c r="A245" s="4">
        <v>1282</v>
      </c>
      <c r="B245" s="3" t="s">
        <v>6</v>
      </c>
      <c r="C245" s="4" t="s">
        <v>7</v>
      </c>
      <c r="D245" s="4" t="s">
        <v>85</v>
      </c>
      <c r="E245" s="4" t="s">
        <v>9</v>
      </c>
      <c r="F245" s="4" t="s">
        <v>261</v>
      </c>
      <c r="G245" s="3" t="s">
        <v>11</v>
      </c>
      <c r="H245" s="3" t="s">
        <v>11</v>
      </c>
      <c r="I245" s="3"/>
      <c r="J245" s="3" t="s">
        <v>11</v>
      </c>
      <c r="K245" s="3"/>
      <c r="L245" s="3"/>
      <c r="M245" s="66">
        <v>0.47925811899999998</v>
      </c>
      <c r="N245" s="67">
        <v>3500000</v>
      </c>
      <c r="O245" s="66">
        <v>1.3693089110000001</v>
      </c>
      <c r="P245" s="68">
        <v>2884793</v>
      </c>
      <c r="Q245" s="66">
        <v>1.661325852</v>
      </c>
    </row>
    <row r="246" spans="1:17" ht="29" x14ac:dyDescent="0.35">
      <c r="A246" s="4">
        <v>1304</v>
      </c>
      <c r="B246" s="3" t="s">
        <v>15</v>
      </c>
      <c r="C246" s="4" t="s">
        <v>16</v>
      </c>
      <c r="D246" s="4" t="s">
        <v>270</v>
      </c>
      <c r="E246" s="4" t="s">
        <v>9</v>
      </c>
      <c r="F246" s="4" t="s">
        <v>285</v>
      </c>
      <c r="G246" s="3" t="s">
        <v>11</v>
      </c>
      <c r="H246" s="3" t="s">
        <v>11</v>
      </c>
      <c r="I246" s="3"/>
      <c r="J246" s="3" t="s">
        <v>11</v>
      </c>
      <c r="K246" s="3"/>
      <c r="L246" s="3"/>
      <c r="M246" s="66">
        <v>8.8735175609999999</v>
      </c>
      <c r="N246" s="67">
        <v>53563700</v>
      </c>
      <c r="O246" s="66">
        <v>1.6566289409999999</v>
      </c>
      <c r="P246" s="68">
        <v>53563700</v>
      </c>
      <c r="Q246" s="66">
        <v>1.6566289409999999</v>
      </c>
    </row>
    <row r="247" spans="1:17" ht="29" x14ac:dyDescent="0.35">
      <c r="A247" s="4">
        <v>1116</v>
      </c>
      <c r="B247" s="3" t="s">
        <v>15</v>
      </c>
      <c r="C247" s="4" t="s">
        <v>16</v>
      </c>
      <c r="D247" s="4" t="s">
        <v>17</v>
      </c>
      <c r="E247" s="4" t="s">
        <v>9</v>
      </c>
      <c r="F247" s="4" t="s">
        <v>133</v>
      </c>
      <c r="G247" s="3" t="s">
        <v>11</v>
      </c>
      <c r="H247" s="3" t="s">
        <v>11</v>
      </c>
      <c r="I247" s="3" t="s">
        <v>11</v>
      </c>
      <c r="J247" s="3" t="s">
        <v>11</v>
      </c>
      <c r="K247" s="3"/>
      <c r="L247" s="3" t="s">
        <v>11</v>
      </c>
      <c r="M247" s="66">
        <v>8.4741410829999992</v>
      </c>
      <c r="N247" s="67">
        <v>71934200</v>
      </c>
      <c r="O247" s="66">
        <v>1.1780406379999999</v>
      </c>
      <c r="P247" s="68">
        <v>52100000</v>
      </c>
      <c r="Q247" s="66">
        <v>1.6265146029999999</v>
      </c>
    </row>
    <row r="248" spans="1:17" ht="29" x14ac:dyDescent="0.35">
      <c r="A248" s="4">
        <v>1261</v>
      </c>
      <c r="B248" s="3" t="s">
        <v>20</v>
      </c>
      <c r="C248" s="4" t="s">
        <v>65</v>
      </c>
      <c r="D248" s="4" t="s">
        <v>242</v>
      </c>
      <c r="E248" s="4" t="s">
        <v>9</v>
      </c>
      <c r="F248" s="4" t="s">
        <v>244</v>
      </c>
      <c r="G248" s="3" t="s">
        <v>11</v>
      </c>
      <c r="H248" s="3" t="s">
        <v>11</v>
      </c>
      <c r="I248" s="3"/>
      <c r="J248" s="3" t="s">
        <v>11</v>
      </c>
      <c r="K248" s="3" t="s">
        <v>11</v>
      </c>
      <c r="L248" s="3" t="s">
        <v>11</v>
      </c>
      <c r="M248" s="66">
        <v>0.870082935</v>
      </c>
      <c r="N248" s="67">
        <v>5432185</v>
      </c>
      <c r="O248" s="66">
        <v>1.6017181570000001</v>
      </c>
      <c r="P248" s="68">
        <v>5432185</v>
      </c>
      <c r="Q248" s="66">
        <v>1.6017181570000001</v>
      </c>
    </row>
    <row r="249" spans="1:17" ht="29" x14ac:dyDescent="0.35">
      <c r="A249" s="4">
        <v>1337</v>
      </c>
      <c r="B249" s="3" t="s">
        <v>34</v>
      </c>
      <c r="C249" s="4" t="s">
        <v>35</v>
      </c>
      <c r="D249" s="4" t="s">
        <v>307</v>
      </c>
      <c r="E249" s="4" t="s">
        <v>9</v>
      </c>
      <c r="F249" s="4" t="s">
        <v>308</v>
      </c>
      <c r="G249" s="3"/>
      <c r="H249" s="3" t="s">
        <v>11</v>
      </c>
      <c r="I249" s="3"/>
      <c r="J249" s="3"/>
      <c r="K249" s="3" t="s">
        <v>11</v>
      </c>
      <c r="L249" s="3" t="s">
        <v>11</v>
      </c>
      <c r="M249" s="66">
        <v>0.50145598999999996</v>
      </c>
      <c r="N249" s="67">
        <v>3150000</v>
      </c>
      <c r="O249" s="66">
        <v>1.591923778</v>
      </c>
      <c r="P249" s="68">
        <v>3150000</v>
      </c>
      <c r="Q249" s="66">
        <v>1.591923778</v>
      </c>
    </row>
    <row r="250" spans="1:17" ht="29" x14ac:dyDescent="0.35">
      <c r="A250" s="4">
        <v>1441</v>
      </c>
      <c r="B250" s="3" t="s">
        <v>20</v>
      </c>
      <c r="C250" s="4" t="s">
        <v>109</v>
      </c>
      <c r="D250" s="4" t="s">
        <v>411</v>
      </c>
      <c r="E250" s="4" t="s">
        <v>9</v>
      </c>
      <c r="F250" s="4" t="s">
        <v>412</v>
      </c>
      <c r="G250" s="3"/>
      <c r="H250" s="3" t="s">
        <v>11</v>
      </c>
      <c r="I250" s="3"/>
      <c r="J250" s="3"/>
      <c r="K250" s="3"/>
      <c r="L250" s="3" t="s">
        <v>11</v>
      </c>
      <c r="M250" s="66">
        <v>0.624062589</v>
      </c>
      <c r="N250" s="67">
        <v>3941490</v>
      </c>
      <c r="O250" s="66">
        <v>1.5833164340000001</v>
      </c>
      <c r="P250" s="68">
        <v>3941490</v>
      </c>
      <c r="Q250" s="66">
        <v>1.5833164340000001</v>
      </c>
    </row>
    <row r="251" spans="1:17" x14ac:dyDescent="0.35">
      <c r="A251" s="4">
        <v>1258</v>
      </c>
      <c r="B251" s="3" t="s">
        <v>20</v>
      </c>
      <c r="C251" s="4" t="s">
        <v>7</v>
      </c>
      <c r="D251" s="4" t="s">
        <v>240</v>
      </c>
      <c r="E251" s="4" t="s">
        <v>9</v>
      </c>
      <c r="F251" s="4" t="s">
        <v>241</v>
      </c>
      <c r="G251" s="3"/>
      <c r="H251" s="3" t="s">
        <v>11</v>
      </c>
      <c r="I251" s="3"/>
      <c r="J251" s="3"/>
      <c r="K251" s="3" t="s">
        <v>11</v>
      </c>
      <c r="L251" s="3"/>
      <c r="M251" s="66">
        <v>0.535164588</v>
      </c>
      <c r="N251" s="67">
        <v>3437224</v>
      </c>
      <c r="O251" s="66">
        <v>1.5569674490000001</v>
      </c>
      <c r="P251" s="68">
        <v>3427278</v>
      </c>
      <c r="Q251" s="66">
        <v>1.5614857870000001</v>
      </c>
    </row>
    <row r="252" spans="1:17" ht="29" x14ac:dyDescent="0.35">
      <c r="A252" s="4">
        <v>1389</v>
      </c>
      <c r="B252" s="3" t="s">
        <v>20</v>
      </c>
      <c r="C252" s="4" t="s">
        <v>45</v>
      </c>
      <c r="D252" s="4" t="s">
        <v>352</v>
      </c>
      <c r="E252" s="4" t="s">
        <v>9</v>
      </c>
      <c r="F252" s="4" t="s">
        <v>353</v>
      </c>
      <c r="G252" s="3"/>
      <c r="H252" s="3" t="s">
        <v>11</v>
      </c>
      <c r="I252" s="3"/>
      <c r="J252" s="3"/>
      <c r="K252" s="3"/>
      <c r="L252" s="3" t="s">
        <v>11</v>
      </c>
      <c r="M252" s="66">
        <v>0.47916271999999999</v>
      </c>
      <c r="N252" s="67">
        <v>3992306</v>
      </c>
      <c r="O252" s="66">
        <v>1.2002154140000001</v>
      </c>
      <c r="P252" s="68">
        <v>3086180</v>
      </c>
      <c r="Q252" s="66">
        <v>1.5526078189999999</v>
      </c>
    </row>
    <row r="253" spans="1:17" ht="29" x14ac:dyDescent="0.35">
      <c r="A253" s="4">
        <v>1342</v>
      </c>
      <c r="B253" s="3" t="s">
        <v>6</v>
      </c>
      <c r="C253" s="4" t="s">
        <v>12</v>
      </c>
      <c r="D253" s="4" t="s">
        <v>314</v>
      </c>
      <c r="E253" s="4" t="s">
        <v>9</v>
      </c>
      <c r="F253" s="4" t="s">
        <v>316</v>
      </c>
      <c r="G253" s="3" t="s">
        <v>11</v>
      </c>
      <c r="H253" s="3" t="s">
        <v>11</v>
      </c>
      <c r="I253" s="3" t="s">
        <v>11</v>
      </c>
      <c r="J253" s="3" t="s">
        <v>11</v>
      </c>
      <c r="K253" s="3" t="s">
        <v>11</v>
      </c>
      <c r="L253" s="3" t="s">
        <v>11</v>
      </c>
      <c r="M253" s="66">
        <v>1.7819588319999999</v>
      </c>
      <c r="N253" s="67">
        <v>11509779</v>
      </c>
      <c r="O253" s="66">
        <v>1.5482129</v>
      </c>
      <c r="P253" s="68">
        <v>11509779</v>
      </c>
      <c r="Q253" s="66">
        <v>1.5482129</v>
      </c>
    </row>
    <row r="254" spans="1:17" x14ac:dyDescent="0.35">
      <c r="A254" s="4">
        <v>1476</v>
      </c>
      <c r="B254" s="3" t="s">
        <v>34</v>
      </c>
      <c r="C254" s="4" t="s">
        <v>116</v>
      </c>
      <c r="D254" s="4" t="s">
        <v>406</v>
      </c>
      <c r="E254" s="4" t="s">
        <v>9</v>
      </c>
      <c r="F254" s="4" t="s">
        <v>443</v>
      </c>
      <c r="G254" s="3" t="s">
        <v>11</v>
      </c>
      <c r="H254" s="3" t="s">
        <v>11</v>
      </c>
      <c r="I254" s="3"/>
      <c r="J254" s="3" t="s">
        <v>11</v>
      </c>
      <c r="K254" s="3" t="s">
        <v>11</v>
      </c>
      <c r="L254" s="3" t="s">
        <v>11</v>
      </c>
      <c r="M254" s="66">
        <v>7.6014513490000004</v>
      </c>
      <c r="N254" s="67">
        <v>49510800</v>
      </c>
      <c r="O254" s="66">
        <v>1.5353117599999999</v>
      </c>
      <c r="P254" s="68">
        <v>49510800</v>
      </c>
      <c r="Q254" s="66">
        <v>1.5353117599999999</v>
      </c>
    </row>
    <row r="255" spans="1:17" ht="29" x14ac:dyDescent="0.35">
      <c r="A255" s="4">
        <v>1288</v>
      </c>
      <c r="B255" s="3" t="s">
        <v>6</v>
      </c>
      <c r="C255" s="4" t="s">
        <v>7</v>
      </c>
      <c r="D255" s="4" t="s">
        <v>85</v>
      </c>
      <c r="E255" s="4" t="s">
        <v>9</v>
      </c>
      <c r="F255" s="4" t="s">
        <v>266</v>
      </c>
      <c r="G255" s="3"/>
      <c r="H255" s="3" t="s">
        <v>11</v>
      </c>
      <c r="I255" s="3"/>
      <c r="J255" s="3"/>
      <c r="K255" s="3" t="s">
        <v>11</v>
      </c>
      <c r="L255" s="3"/>
      <c r="M255" s="66">
        <v>0.65397475800000004</v>
      </c>
      <c r="N255" s="67">
        <v>7617550</v>
      </c>
      <c r="O255" s="66">
        <v>0.85851062099999997</v>
      </c>
      <c r="P255" s="68">
        <v>4327350</v>
      </c>
      <c r="Q255" s="66">
        <v>1.511259219</v>
      </c>
    </row>
    <row r="256" spans="1:17" ht="29" x14ac:dyDescent="0.35">
      <c r="A256" s="4">
        <v>1115</v>
      </c>
      <c r="B256" s="3" t="s">
        <v>15</v>
      </c>
      <c r="C256" s="4" t="s">
        <v>16</v>
      </c>
      <c r="D256" s="4" t="s">
        <v>17</v>
      </c>
      <c r="E256" s="4" t="s">
        <v>9</v>
      </c>
      <c r="F256" s="4" t="s">
        <v>132</v>
      </c>
      <c r="G256" s="3" t="s">
        <v>11</v>
      </c>
      <c r="H256" s="3" t="s">
        <v>11</v>
      </c>
      <c r="I256" s="3" t="s">
        <v>11</v>
      </c>
      <c r="J256" s="3" t="s">
        <v>11</v>
      </c>
      <c r="K256" s="3"/>
      <c r="L256" s="3" t="s">
        <v>11</v>
      </c>
      <c r="M256" s="66">
        <v>13.390953959999999</v>
      </c>
      <c r="N256" s="67">
        <v>214772900</v>
      </c>
      <c r="O256" s="66">
        <v>0.62349365099999998</v>
      </c>
      <c r="P256" s="68">
        <v>90000000</v>
      </c>
      <c r="Q256" s="66">
        <v>1.4878837739999999</v>
      </c>
    </row>
    <row r="257" spans="1:17" ht="29" x14ac:dyDescent="0.35">
      <c r="A257" s="4">
        <v>1489</v>
      </c>
      <c r="B257" s="3" t="s">
        <v>20</v>
      </c>
      <c r="C257" s="4" t="s">
        <v>45</v>
      </c>
      <c r="D257" s="4" t="s">
        <v>453</v>
      </c>
      <c r="E257" s="4" t="s">
        <v>9</v>
      </c>
      <c r="F257" s="4" t="s">
        <v>454</v>
      </c>
      <c r="G257" s="3"/>
      <c r="H257" s="3" t="s">
        <v>11</v>
      </c>
      <c r="I257" s="3"/>
      <c r="J257" s="3"/>
      <c r="K257" s="3"/>
      <c r="L257" s="3" t="s">
        <v>11</v>
      </c>
      <c r="M257" s="66">
        <v>0.89012923600000005</v>
      </c>
      <c r="N257" s="67">
        <v>6017450</v>
      </c>
      <c r="O257" s="66">
        <v>1.4792465850000001</v>
      </c>
      <c r="P257" s="68">
        <v>6017450</v>
      </c>
      <c r="Q257" s="66">
        <v>1.4792465850000001</v>
      </c>
    </row>
    <row r="258" spans="1:17" ht="29" x14ac:dyDescent="0.35">
      <c r="A258" s="4">
        <v>1180</v>
      </c>
      <c r="B258" s="3" t="s">
        <v>15</v>
      </c>
      <c r="C258" s="4" t="s">
        <v>21</v>
      </c>
      <c r="D258" s="4" t="s">
        <v>190</v>
      </c>
      <c r="E258" s="4" t="s">
        <v>9</v>
      </c>
      <c r="F258" s="4" t="s">
        <v>191</v>
      </c>
      <c r="G258" s="3" t="s">
        <v>11</v>
      </c>
      <c r="H258" s="3" t="s">
        <v>11</v>
      </c>
      <c r="I258" s="3" t="s">
        <v>11</v>
      </c>
      <c r="J258" s="3" t="s">
        <v>11</v>
      </c>
      <c r="K258" s="3" t="s">
        <v>11</v>
      </c>
      <c r="L258" s="3" t="s">
        <v>11</v>
      </c>
      <c r="M258" s="66">
        <v>1.4286985160000001</v>
      </c>
      <c r="N258" s="67">
        <v>10100000</v>
      </c>
      <c r="O258" s="66">
        <v>1.4145529859999999</v>
      </c>
      <c r="P258" s="68">
        <v>9698532</v>
      </c>
      <c r="Q258" s="66">
        <v>1.4731080089999999</v>
      </c>
    </row>
    <row r="259" spans="1:17" x14ac:dyDescent="0.35">
      <c r="A259" s="4">
        <v>1007</v>
      </c>
      <c r="B259" s="3" t="s">
        <v>15</v>
      </c>
      <c r="C259" s="4" t="s">
        <v>16</v>
      </c>
      <c r="D259" s="4" t="s">
        <v>17</v>
      </c>
      <c r="E259" s="4" t="s">
        <v>18</v>
      </c>
      <c r="F259" s="4" t="s">
        <v>19</v>
      </c>
      <c r="G259" s="3" t="s">
        <v>11</v>
      </c>
      <c r="H259" s="3" t="s">
        <v>11</v>
      </c>
      <c r="I259" s="3" t="s">
        <v>11</v>
      </c>
      <c r="J259" s="3" t="s">
        <v>11</v>
      </c>
      <c r="K259" s="3"/>
      <c r="L259" s="3" t="s">
        <v>11</v>
      </c>
      <c r="M259" s="66">
        <v>14.855255379999999</v>
      </c>
      <c r="N259" s="67">
        <v>324635300</v>
      </c>
      <c r="O259" s="66">
        <v>0.457598277</v>
      </c>
      <c r="P259" s="68">
        <v>101561367</v>
      </c>
      <c r="Q259" s="66">
        <v>1.4626876170000001</v>
      </c>
    </row>
    <row r="260" spans="1:17" x14ac:dyDescent="0.35">
      <c r="A260" s="4">
        <v>1511</v>
      </c>
      <c r="B260" s="3" t="s">
        <v>34</v>
      </c>
      <c r="C260" s="4" t="s">
        <v>12</v>
      </c>
      <c r="D260" s="4" t="s">
        <v>475</v>
      </c>
      <c r="E260" s="4" t="s">
        <v>9</v>
      </c>
      <c r="F260" s="4" t="s">
        <v>476</v>
      </c>
      <c r="G260" s="3" t="s">
        <v>11</v>
      </c>
      <c r="H260" s="3" t="s">
        <v>11</v>
      </c>
      <c r="I260" s="3"/>
      <c r="J260" s="3" t="s">
        <v>11</v>
      </c>
      <c r="K260" s="3" t="s">
        <v>11</v>
      </c>
      <c r="L260" s="3" t="s">
        <v>11</v>
      </c>
      <c r="M260" s="66">
        <v>0.57850501700000001</v>
      </c>
      <c r="N260" s="67">
        <v>3990163</v>
      </c>
      <c r="O260" s="66">
        <v>1.449828031</v>
      </c>
      <c r="P260" s="68">
        <v>3990163</v>
      </c>
      <c r="Q260" s="66">
        <v>1.449828031</v>
      </c>
    </row>
    <row r="261" spans="1:17" x14ac:dyDescent="0.35">
      <c r="A261" s="4">
        <v>1009</v>
      </c>
      <c r="B261" s="3" t="s">
        <v>20</v>
      </c>
      <c r="C261" s="4" t="s">
        <v>21</v>
      </c>
      <c r="D261" s="4" t="s">
        <v>22</v>
      </c>
      <c r="E261" s="4" t="s">
        <v>9</v>
      </c>
      <c r="F261" s="4" t="s">
        <v>23</v>
      </c>
      <c r="G261" s="3"/>
      <c r="H261" s="3" t="s">
        <v>11</v>
      </c>
      <c r="I261" s="3"/>
      <c r="J261" s="3"/>
      <c r="K261" s="3" t="s">
        <v>11</v>
      </c>
      <c r="L261" s="3"/>
      <c r="M261" s="66">
        <v>8.8897721999999998E-2</v>
      </c>
      <c r="N261" s="67">
        <v>614000</v>
      </c>
      <c r="O261" s="66">
        <v>1.4478456399999999</v>
      </c>
      <c r="P261" s="68">
        <v>614000</v>
      </c>
      <c r="Q261" s="66">
        <v>1.4478456399999999</v>
      </c>
    </row>
    <row r="262" spans="1:17" ht="29" x14ac:dyDescent="0.35">
      <c r="A262" s="19">
        <v>1138</v>
      </c>
      <c r="B262" s="3" t="s">
        <v>15</v>
      </c>
      <c r="C262" s="19" t="s">
        <v>21</v>
      </c>
      <c r="D262" s="19" t="s">
        <v>149</v>
      </c>
      <c r="E262" s="4" t="s">
        <v>9</v>
      </c>
      <c r="F262" s="19" t="s">
        <v>150</v>
      </c>
      <c r="G262" s="20" t="s">
        <v>11</v>
      </c>
      <c r="H262" s="20" t="s">
        <v>11</v>
      </c>
      <c r="I262" s="3"/>
      <c r="J262" s="3" t="s">
        <v>11</v>
      </c>
      <c r="K262" s="3"/>
      <c r="L262" s="3"/>
      <c r="M262" s="69">
        <v>0.22744309200000001</v>
      </c>
      <c r="N262" s="70">
        <v>1767500</v>
      </c>
      <c r="O262" s="69">
        <v>1.2868067409999999</v>
      </c>
      <c r="P262" s="70">
        <v>1592500</v>
      </c>
      <c r="Q262" s="69">
        <v>1.4282140750000001</v>
      </c>
    </row>
    <row r="263" spans="1:17" x14ac:dyDescent="0.35">
      <c r="A263" s="4">
        <v>1142</v>
      </c>
      <c r="B263" s="3" t="s">
        <v>20</v>
      </c>
      <c r="C263" s="4" t="s">
        <v>65</v>
      </c>
      <c r="D263" s="4" t="s">
        <v>147</v>
      </c>
      <c r="E263" s="4" t="s">
        <v>9</v>
      </c>
      <c r="F263" s="4" t="s">
        <v>153</v>
      </c>
      <c r="G263" s="3"/>
      <c r="H263" s="3" t="s">
        <v>11</v>
      </c>
      <c r="I263" s="3"/>
      <c r="J263" s="3"/>
      <c r="K263" s="3"/>
      <c r="L263" s="3" t="s">
        <v>11</v>
      </c>
      <c r="M263" s="66">
        <v>0.99355803200000004</v>
      </c>
      <c r="N263" s="67">
        <v>7193811</v>
      </c>
      <c r="O263" s="66">
        <v>1.381128906</v>
      </c>
      <c r="P263" s="68">
        <v>7193811</v>
      </c>
      <c r="Q263" s="66">
        <v>1.381128906</v>
      </c>
    </row>
    <row r="264" spans="1:17" x14ac:dyDescent="0.35">
      <c r="A264" s="4">
        <v>1281</v>
      </c>
      <c r="B264" s="3" t="s">
        <v>34</v>
      </c>
      <c r="C264" s="4" t="s">
        <v>65</v>
      </c>
      <c r="D264" s="4" t="s">
        <v>259</v>
      </c>
      <c r="E264" s="4" t="s">
        <v>9</v>
      </c>
      <c r="F264" s="4" t="s">
        <v>260</v>
      </c>
      <c r="G264" s="3" t="s">
        <v>11</v>
      </c>
      <c r="H264" s="3" t="s">
        <v>11</v>
      </c>
      <c r="I264" s="3"/>
      <c r="J264" s="3" t="s">
        <v>11</v>
      </c>
      <c r="K264" s="3"/>
      <c r="L264" s="3"/>
      <c r="M264" s="66">
        <v>1.097396805</v>
      </c>
      <c r="N264" s="67">
        <v>11029052</v>
      </c>
      <c r="O264" s="66">
        <v>0.99500555899999998</v>
      </c>
      <c r="P264" s="68">
        <v>8129052</v>
      </c>
      <c r="Q264" s="66">
        <v>1.349968982</v>
      </c>
    </row>
    <row r="265" spans="1:17" ht="29" x14ac:dyDescent="0.35">
      <c r="A265" s="4">
        <v>1684</v>
      </c>
      <c r="B265" s="3" t="s">
        <v>34</v>
      </c>
      <c r="C265" s="4" t="s">
        <v>12</v>
      </c>
      <c r="D265" s="4" t="s">
        <v>475</v>
      </c>
      <c r="E265" s="4" t="s">
        <v>9</v>
      </c>
      <c r="F265" s="4" t="s">
        <v>551</v>
      </c>
      <c r="G265" s="3" t="s">
        <v>11</v>
      </c>
      <c r="H265" s="3" t="s">
        <v>11</v>
      </c>
      <c r="I265" s="3"/>
      <c r="J265" s="3" t="s">
        <v>11</v>
      </c>
      <c r="K265" s="3" t="s">
        <v>11</v>
      </c>
      <c r="L265" s="3"/>
      <c r="M265" s="66">
        <v>0.28028867800000001</v>
      </c>
      <c r="N265" s="67">
        <v>2089778</v>
      </c>
      <c r="O265" s="66">
        <v>1.3412366179999999</v>
      </c>
      <c r="P265" s="68">
        <v>2089778</v>
      </c>
      <c r="Q265" s="66">
        <v>1.3412366179999999</v>
      </c>
    </row>
    <row r="266" spans="1:17" ht="29" x14ac:dyDescent="0.35">
      <c r="A266" s="4">
        <v>1237</v>
      </c>
      <c r="B266" s="3" t="s">
        <v>34</v>
      </c>
      <c r="C266" s="4" t="s">
        <v>35</v>
      </c>
      <c r="D266" s="4" t="s">
        <v>179</v>
      </c>
      <c r="E266" s="4" t="s">
        <v>9</v>
      </c>
      <c r="F266" s="4" t="s">
        <v>224</v>
      </c>
      <c r="G266" s="3"/>
      <c r="H266" s="3" t="s">
        <v>11</v>
      </c>
      <c r="I266" s="3"/>
      <c r="J266" s="3"/>
      <c r="K266" s="3"/>
      <c r="L266" s="3" t="s">
        <v>11</v>
      </c>
      <c r="M266" s="66">
        <v>0.59188681700000001</v>
      </c>
      <c r="N266" s="67">
        <v>4550000</v>
      </c>
      <c r="O266" s="66">
        <v>1.300850147</v>
      </c>
      <c r="P266" s="68">
        <v>4550000</v>
      </c>
      <c r="Q266" s="66">
        <v>1.300850147</v>
      </c>
    </row>
    <row r="267" spans="1:17" x14ac:dyDescent="0.35">
      <c r="A267" s="4">
        <v>1291</v>
      </c>
      <c r="B267" s="3" t="s">
        <v>6</v>
      </c>
      <c r="C267" s="4" t="s">
        <v>12</v>
      </c>
      <c r="D267" s="4" t="s">
        <v>264</v>
      </c>
      <c r="E267" s="4" t="s">
        <v>126</v>
      </c>
      <c r="F267" s="4" t="s">
        <v>269</v>
      </c>
      <c r="G267" s="3" t="s">
        <v>11</v>
      </c>
      <c r="H267" s="3" t="s">
        <v>11</v>
      </c>
      <c r="I267" s="3" t="s">
        <v>11</v>
      </c>
      <c r="J267" s="3" t="s">
        <v>11</v>
      </c>
      <c r="K267" s="3"/>
      <c r="L267" s="3" t="s">
        <v>11</v>
      </c>
      <c r="M267" s="66">
        <v>1.0012278210000001</v>
      </c>
      <c r="N267" s="67">
        <v>7731926</v>
      </c>
      <c r="O267" s="66">
        <v>1.2949268030000001</v>
      </c>
      <c r="P267" s="68">
        <v>7731926</v>
      </c>
      <c r="Q267" s="66">
        <v>1.2949268030000001</v>
      </c>
    </row>
    <row r="268" spans="1:17" x14ac:dyDescent="0.35">
      <c r="A268" s="4">
        <v>1358</v>
      </c>
      <c r="B268" s="3" t="s">
        <v>34</v>
      </c>
      <c r="C268" s="4" t="s">
        <v>65</v>
      </c>
      <c r="D268" s="4" t="s">
        <v>328</v>
      </c>
      <c r="E268" s="4" t="s">
        <v>9</v>
      </c>
      <c r="F268" s="4" t="s">
        <v>330</v>
      </c>
      <c r="G268" s="3"/>
      <c r="H268" s="3" t="s">
        <v>11</v>
      </c>
      <c r="I268" s="3"/>
      <c r="J268" s="3"/>
      <c r="K268" s="3"/>
      <c r="L268" s="3" t="s">
        <v>11</v>
      </c>
      <c r="M268" s="66">
        <v>0.63626111900000004</v>
      </c>
      <c r="N268" s="67">
        <v>5114563</v>
      </c>
      <c r="O268" s="66">
        <v>1.244018539</v>
      </c>
      <c r="P268" s="68">
        <v>5114563</v>
      </c>
      <c r="Q268" s="66">
        <v>1.244018539</v>
      </c>
    </row>
    <row r="269" spans="1:17" x14ac:dyDescent="0.35">
      <c r="A269" s="4">
        <v>1479</v>
      </c>
      <c r="B269" s="3" t="s">
        <v>34</v>
      </c>
      <c r="C269" s="4" t="s">
        <v>7</v>
      </c>
      <c r="D269" s="4" t="s">
        <v>431</v>
      </c>
      <c r="E269" s="4" t="s">
        <v>25</v>
      </c>
      <c r="F269" s="4" t="s">
        <v>446</v>
      </c>
      <c r="G269" s="3"/>
      <c r="H269" s="3" t="s">
        <v>11</v>
      </c>
      <c r="I269" s="3"/>
      <c r="J269" s="3"/>
      <c r="K269" s="3"/>
      <c r="L269" s="3" t="s">
        <v>11</v>
      </c>
      <c r="M269" s="66">
        <v>1.4781903089999999</v>
      </c>
      <c r="N269" s="67">
        <v>11930100</v>
      </c>
      <c r="O269" s="66">
        <v>1.2390426809999999</v>
      </c>
      <c r="P269" s="68">
        <v>11930100</v>
      </c>
      <c r="Q269" s="66">
        <v>1.2390426809999999</v>
      </c>
    </row>
    <row r="270" spans="1:17" ht="29" x14ac:dyDescent="0.35">
      <c r="A270" s="4">
        <v>1161</v>
      </c>
      <c r="B270" s="3" t="s">
        <v>34</v>
      </c>
      <c r="C270" s="4" t="s">
        <v>35</v>
      </c>
      <c r="D270" s="4" t="s">
        <v>169</v>
      </c>
      <c r="E270" s="4" t="s">
        <v>9</v>
      </c>
      <c r="F270" s="4" t="s">
        <v>171</v>
      </c>
      <c r="G270" s="3"/>
      <c r="H270" s="3" t="s">
        <v>11</v>
      </c>
      <c r="I270" s="3"/>
      <c r="J270" s="3"/>
      <c r="K270" s="3"/>
      <c r="L270" s="3" t="s">
        <v>11</v>
      </c>
      <c r="M270" s="66">
        <v>1.041369682</v>
      </c>
      <c r="N270" s="67">
        <v>8500000</v>
      </c>
      <c r="O270" s="66">
        <v>1.2251408020000001</v>
      </c>
      <c r="P270" s="68">
        <v>8500000</v>
      </c>
      <c r="Q270" s="66">
        <v>1.2251408020000001</v>
      </c>
    </row>
    <row r="271" spans="1:17" ht="29" x14ac:dyDescent="0.35">
      <c r="A271" s="4">
        <v>1401</v>
      </c>
      <c r="B271" s="3" t="s">
        <v>6</v>
      </c>
      <c r="C271" s="4" t="s">
        <v>7</v>
      </c>
      <c r="D271" s="4" t="s">
        <v>365</v>
      </c>
      <c r="E271" s="4" t="s">
        <v>9</v>
      </c>
      <c r="F271" s="4" t="s">
        <v>366</v>
      </c>
      <c r="G271" s="3" t="s">
        <v>11</v>
      </c>
      <c r="H271" s="3" t="s">
        <v>11</v>
      </c>
      <c r="I271" s="3"/>
      <c r="J271" s="3" t="s">
        <v>11</v>
      </c>
      <c r="K271" s="3"/>
      <c r="L271" s="3"/>
      <c r="M271" s="66">
        <v>1.4104771469999999</v>
      </c>
      <c r="N271" s="67">
        <v>11630600</v>
      </c>
      <c r="O271" s="66">
        <v>1.212729478</v>
      </c>
      <c r="P271" s="68">
        <v>11630600</v>
      </c>
      <c r="Q271" s="66">
        <v>1.212729478</v>
      </c>
    </row>
    <row r="272" spans="1:17" x14ac:dyDescent="0.35">
      <c r="A272" s="4">
        <v>1194</v>
      </c>
      <c r="B272" s="3" t="s">
        <v>15</v>
      </c>
      <c r="C272" s="4" t="s">
        <v>21</v>
      </c>
      <c r="D272" s="4" t="s">
        <v>190</v>
      </c>
      <c r="E272" s="4" t="s">
        <v>9</v>
      </c>
      <c r="F272" s="4" t="s">
        <v>199</v>
      </c>
      <c r="G272" s="3" t="s">
        <v>11</v>
      </c>
      <c r="H272" s="3" t="s">
        <v>11</v>
      </c>
      <c r="I272" s="3"/>
      <c r="J272" s="3" t="s">
        <v>11</v>
      </c>
      <c r="K272" s="3" t="s">
        <v>11</v>
      </c>
      <c r="L272" s="3" t="s">
        <v>11</v>
      </c>
      <c r="M272" s="66">
        <v>3.0731470459999999</v>
      </c>
      <c r="N272" s="67">
        <v>28500000</v>
      </c>
      <c r="O272" s="66">
        <v>1.078297209</v>
      </c>
      <c r="P272" s="68">
        <v>25646000</v>
      </c>
      <c r="Q272" s="66">
        <v>1.1982948790000001</v>
      </c>
    </row>
    <row r="273" spans="1:17" x14ac:dyDescent="0.35">
      <c r="A273" s="4">
        <v>1114</v>
      </c>
      <c r="B273" s="3" t="s">
        <v>15</v>
      </c>
      <c r="C273" s="4" t="s">
        <v>45</v>
      </c>
      <c r="D273" s="4" t="s">
        <v>46</v>
      </c>
      <c r="E273" s="4" t="s">
        <v>25</v>
      </c>
      <c r="F273" s="4" t="s">
        <v>131</v>
      </c>
      <c r="G273" s="3" t="s">
        <v>11</v>
      </c>
      <c r="H273" s="3" t="s">
        <v>11</v>
      </c>
      <c r="I273" s="3"/>
      <c r="J273" s="3" t="s">
        <v>11</v>
      </c>
      <c r="K273" s="3" t="s">
        <v>11</v>
      </c>
      <c r="L273" s="3" t="s">
        <v>11</v>
      </c>
      <c r="M273" s="66">
        <v>1.2707097190000001</v>
      </c>
      <c r="N273" s="67">
        <v>10760290</v>
      </c>
      <c r="O273" s="66">
        <v>1.1809251599999999</v>
      </c>
      <c r="P273" s="68">
        <v>10610290</v>
      </c>
      <c r="Q273" s="66">
        <v>1.197620159</v>
      </c>
    </row>
    <row r="274" spans="1:17" ht="29" x14ac:dyDescent="0.35">
      <c r="A274" s="4">
        <v>1532</v>
      </c>
      <c r="B274" s="3" t="s">
        <v>15</v>
      </c>
      <c r="C274" s="4" t="s">
        <v>16</v>
      </c>
      <c r="D274" s="4" t="s">
        <v>270</v>
      </c>
      <c r="E274" s="4" t="s">
        <v>9</v>
      </c>
      <c r="F274" s="4" t="s">
        <v>480</v>
      </c>
      <c r="G274" s="3" t="s">
        <v>11</v>
      </c>
      <c r="H274" s="3" t="s">
        <v>11</v>
      </c>
      <c r="I274" s="3"/>
      <c r="J274" s="3" t="s">
        <v>11</v>
      </c>
      <c r="K274" s="3"/>
      <c r="L274" s="3"/>
      <c r="M274" s="66">
        <v>4.1750229980000002</v>
      </c>
      <c r="N274" s="67">
        <v>35962000</v>
      </c>
      <c r="O274" s="66">
        <v>1.1609540620000001</v>
      </c>
      <c r="P274" s="68">
        <v>35962000</v>
      </c>
      <c r="Q274" s="66">
        <v>1.1609540620000001</v>
      </c>
    </row>
    <row r="275" spans="1:17" x14ac:dyDescent="0.35">
      <c r="A275" s="4">
        <v>1436</v>
      </c>
      <c r="B275" s="3" t="s">
        <v>15</v>
      </c>
      <c r="C275" s="4" t="s">
        <v>16</v>
      </c>
      <c r="D275" s="4" t="s">
        <v>404</v>
      </c>
      <c r="E275" s="4" t="s">
        <v>9</v>
      </c>
      <c r="F275" s="4" t="s">
        <v>405</v>
      </c>
      <c r="G275" s="3" t="s">
        <v>11</v>
      </c>
      <c r="H275" s="3" t="s">
        <v>11</v>
      </c>
      <c r="I275" s="3" t="s">
        <v>11</v>
      </c>
      <c r="J275" s="3" t="s">
        <v>11</v>
      </c>
      <c r="K275" s="3" t="s">
        <v>11</v>
      </c>
      <c r="L275" s="3" t="s">
        <v>11</v>
      </c>
      <c r="M275" s="66">
        <v>21.349691660000001</v>
      </c>
      <c r="N275" s="67">
        <v>191733000</v>
      </c>
      <c r="O275" s="66">
        <v>1.1135115840000001</v>
      </c>
      <c r="P275" s="68">
        <v>184110000</v>
      </c>
      <c r="Q275" s="66">
        <v>1.1596160799999999</v>
      </c>
    </row>
    <row r="276" spans="1:17" ht="29" x14ac:dyDescent="0.35">
      <c r="A276" s="4">
        <v>1032</v>
      </c>
      <c r="B276" s="3" t="s">
        <v>34</v>
      </c>
      <c r="C276" s="4" t="s">
        <v>35</v>
      </c>
      <c r="D276" s="4" t="s">
        <v>36</v>
      </c>
      <c r="E276" s="4" t="s">
        <v>9</v>
      </c>
      <c r="F276" s="4" t="s">
        <v>44</v>
      </c>
      <c r="G276" s="3" t="s">
        <v>11</v>
      </c>
      <c r="H276" s="3" t="s">
        <v>11</v>
      </c>
      <c r="I276" s="3" t="s">
        <v>11</v>
      </c>
      <c r="J276" s="3" t="s">
        <v>11</v>
      </c>
      <c r="K276" s="3" t="s">
        <v>11</v>
      </c>
      <c r="L276" s="3" t="s">
        <v>11</v>
      </c>
      <c r="M276" s="66">
        <v>0.73443750600000002</v>
      </c>
      <c r="N276" s="67">
        <v>6700000</v>
      </c>
      <c r="O276" s="66">
        <v>1.096175382</v>
      </c>
      <c r="P276" s="68">
        <v>6700000</v>
      </c>
      <c r="Q276" s="66">
        <v>1.096175382</v>
      </c>
    </row>
    <row r="277" spans="1:17" x14ac:dyDescent="0.35">
      <c r="A277" s="4">
        <v>1295</v>
      </c>
      <c r="B277" s="3" t="s">
        <v>15</v>
      </c>
      <c r="C277" s="4" t="s">
        <v>16</v>
      </c>
      <c r="D277" s="4" t="s">
        <v>270</v>
      </c>
      <c r="E277" s="4" t="s">
        <v>9</v>
      </c>
      <c r="F277" s="4" t="s">
        <v>274</v>
      </c>
      <c r="G277" s="3" t="s">
        <v>11</v>
      </c>
      <c r="H277" s="3" t="s">
        <v>11</v>
      </c>
      <c r="I277" s="3"/>
      <c r="J277" s="3" t="s">
        <v>11</v>
      </c>
      <c r="K277" s="3"/>
      <c r="L277" s="3"/>
      <c r="M277" s="66">
        <v>1.2978244569999999</v>
      </c>
      <c r="N277" s="67">
        <v>28254600</v>
      </c>
      <c r="O277" s="66">
        <v>0.459332093</v>
      </c>
      <c r="P277" s="68">
        <v>11967900</v>
      </c>
      <c r="Q277" s="66">
        <v>1.0844212070000001</v>
      </c>
    </row>
    <row r="278" spans="1:17" ht="29" x14ac:dyDescent="0.35">
      <c r="A278" s="4">
        <v>1442</v>
      </c>
      <c r="B278" s="3" t="s">
        <v>15</v>
      </c>
      <c r="C278" s="4" t="s">
        <v>45</v>
      </c>
      <c r="D278" s="4" t="s">
        <v>99</v>
      </c>
      <c r="E278" s="4" t="s">
        <v>9</v>
      </c>
      <c r="F278" s="4" t="s">
        <v>413</v>
      </c>
      <c r="G278" s="3" t="s">
        <v>11</v>
      </c>
      <c r="H278" s="3" t="s">
        <v>11</v>
      </c>
      <c r="I278" s="3"/>
      <c r="J278" s="3" t="s">
        <v>11</v>
      </c>
      <c r="K278" s="3"/>
      <c r="L278" s="3" t="s">
        <v>11</v>
      </c>
      <c r="M278" s="66">
        <v>2.6062168209999999</v>
      </c>
      <c r="N278" s="67">
        <v>24628110</v>
      </c>
      <c r="O278" s="66">
        <v>1.0582285119999999</v>
      </c>
      <c r="P278" s="68">
        <v>24628110</v>
      </c>
      <c r="Q278" s="66">
        <v>1.0582285119999999</v>
      </c>
    </row>
    <row r="279" spans="1:17" ht="29" x14ac:dyDescent="0.35">
      <c r="A279" s="4">
        <v>1740</v>
      </c>
      <c r="B279" s="3" t="s">
        <v>34</v>
      </c>
      <c r="C279" s="4" t="s">
        <v>7</v>
      </c>
      <c r="D279" s="4" t="s">
        <v>563</v>
      </c>
      <c r="E279" s="4" t="s">
        <v>9</v>
      </c>
      <c r="F279" s="4" t="s">
        <v>567</v>
      </c>
      <c r="G279" s="3" t="s">
        <v>11</v>
      </c>
      <c r="H279" s="3" t="s">
        <v>11</v>
      </c>
      <c r="I279" s="3" t="s">
        <v>11</v>
      </c>
      <c r="J279" s="3" t="s">
        <v>11</v>
      </c>
      <c r="K279" s="3"/>
      <c r="L279" s="3" t="s">
        <v>11</v>
      </c>
      <c r="M279" s="66">
        <v>1.08351658</v>
      </c>
      <c r="N279" s="67">
        <v>10492110</v>
      </c>
      <c r="O279" s="66">
        <v>1.03269655</v>
      </c>
      <c r="P279" s="68">
        <v>10292110</v>
      </c>
      <c r="Q279" s="66">
        <v>1.0527642829999999</v>
      </c>
    </row>
    <row r="280" spans="1:17" ht="29" x14ac:dyDescent="0.35">
      <c r="A280" s="4">
        <v>1472</v>
      </c>
      <c r="B280" s="3" t="s">
        <v>34</v>
      </c>
      <c r="C280" s="4" t="s">
        <v>7</v>
      </c>
      <c r="D280" s="4" t="s">
        <v>437</v>
      </c>
      <c r="E280" s="4" t="s">
        <v>9</v>
      </c>
      <c r="F280" s="4" t="s">
        <v>438</v>
      </c>
      <c r="G280" s="3" t="s">
        <v>11</v>
      </c>
      <c r="H280" s="3"/>
      <c r="I280" s="3" t="s">
        <v>11</v>
      </c>
      <c r="J280" s="3" t="s">
        <v>11</v>
      </c>
      <c r="K280" s="3"/>
      <c r="L280" s="3"/>
      <c r="M280" s="66">
        <v>1.08351658</v>
      </c>
      <c r="N280" s="67">
        <v>10492110</v>
      </c>
      <c r="O280" s="66">
        <v>1.03269655</v>
      </c>
      <c r="P280" s="68">
        <v>10492110</v>
      </c>
      <c r="Q280" s="66">
        <v>1.03269655</v>
      </c>
    </row>
    <row r="281" spans="1:17" ht="29" x14ac:dyDescent="0.35">
      <c r="A281" s="4">
        <v>1144</v>
      </c>
      <c r="B281" s="3" t="s">
        <v>15</v>
      </c>
      <c r="C281" s="4" t="s">
        <v>21</v>
      </c>
      <c r="D281" s="4" t="s">
        <v>149</v>
      </c>
      <c r="E281" s="4" t="s">
        <v>9</v>
      </c>
      <c r="F281" s="4" t="s">
        <v>154</v>
      </c>
      <c r="G281" s="3" t="s">
        <v>11</v>
      </c>
      <c r="H281" s="3" t="s">
        <v>11</v>
      </c>
      <c r="I281" s="3"/>
      <c r="J281" s="3" t="s">
        <v>11</v>
      </c>
      <c r="K281" s="3"/>
      <c r="L281" s="3" t="s">
        <v>11</v>
      </c>
      <c r="M281" s="66">
        <v>0.504013928</v>
      </c>
      <c r="N281" s="67">
        <v>4975000</v>
      </c>
      <c r="O281" s="66">
        <v>1.013093322</v>
      </c>
      <c r="P281" s="68">
        <v>4975000</v>
      </c>
      <c r="Q281" s="66">
        <v>1.013093322</v>
      </c>
    </row>
    <row r="282" spans="1:17" ht="29" x14ac:dyDescent="0.35">
      <c r="A282" s="4">
        <v>1231</v>
      </c>
      <c r="B282" s="3" t="s">
        <v>15</v>
      </c>
      <c r="C282" s="4" t="s">
        <v>45</v>
      </c>
      <c r="D282" s="4" t="s">
        <v>97</v>
      </c>
      <c r="E282" s="4" t="s">
        <v>9</v>
      </c>
      <c r="F282" s="4" t="s">
        <v>220</v>
      </c>
      <c r="G282" s="3" t="s">
        <v>11</v>
      </c>
      <c r="H282" s="3" t="s">
        <v>11</v>
      </c>
      <c r="I282" s="3"/>
      <c r="J282" s="3" t="s">
        <v>11</v>
      </c>
      <c r="K282" s="3"/>
      <c r="L282" s="3"/>
      <c r="M282" s="66">
        <v>2.7249151820000002</v>
      </c>
      <c r="N282" s="67">
        <v>26897470</v>
      </c>
      <c r="O282" s="66">
        <v>1.0130749029999999</v>
      </c>
      <c r="P282" s="68">
        <v>26897470</v>
      </c>
      <c r="Q282" s="66">
        <v>1.0130749029999999</v>
      </c>
    </row>
    <row r="283" spans="1:17" x14ac:dyDescent="0.35">
      <c r="A283" s="4">
        <v>1089</v>
      </c>
      <c r="B283" s="3" t="s">
        <v>15</v>
      </c>
      <c r="C283" s="4" t="s">
        <v>45</v>
      </c>
      <c r="D283" s="4" t="s">
        <v>99</v>
      </c>
      <c r="E283" s="4" t="s">
        <v>9</v>
      </c>
      <c r="F283" s="4" t="s">
        <v>100</v>
      </c>
      <c r="G283" s="3" t="s">
        <v>11</v>
      </c>
      <c r="H283" s="3" t="s">
        <v>11</v>
      </c>
      <c r="I283" s="3"/>
      <c r="J283" s="3" t="s">
        <v>11</v>
      </c>
      <c r="K283" s="3"/>
      <c r="L283" s="3" t="s">
        <v>11</v>
      </c>
      <c r="M283" s="66">
        <v>5.9240128370000003</v>
      </c>
      <c r="N283" s="67">
        <v>60434510</v>
      </c>
      <c r="O283" s="66">
        <v>0.98023676199999998</v>
      </c>
      <c r="P283" s="68">
        <v>58579510</v>
      </c>
      <c r="Q283" s="66">
        <v>1.0112772940000001</v>
      </c>
    </row>
    <row r="284" spans="1:17" ht="29" x14ac:dyDescent="0.35">
      <c r="A284" s="4">
        <v>1423</v>
      </c>
      <c r="B284" s="3" t="s">
        <v>6</v>
      </c>
      <c r="C284" s="4" t="s">
        <v>12</v>
      </c>
      <c r="D284" s="4" t="s">
        <v>221</v>
      </c>
      <c r="E284" s="4" t="s">
        <v>9</v>
      </c>
      <c r="F284" s="4" t="s">
        <v>393</v>
      </c>
      <c r="G284" s="3" t="s">
        <v>11</v>
      </c>
      <c r="H284" s="3" t="s">
        <v>11</v>
      </c>
      <c r="I284" s="3"/>
      <c r="J284" s="3" t="s">
        <v>11</v>
      </c>
      <c r="K284" s="3" t="s">
        <v>11</v>
      </c>
      <c r="L284" s="3"/>
      <c r="M284" s="66">
        <v>3.740747238</v>
      </c>
      <c r="N284" s="67">
        <v>59912120</v>
      </c>
      <c r="O284" s="66">
        <v>0.62437237000000001</v>
      </c>
      <c r="P284" s="68">
        <v>37554391</v>
      </c>
      <c r="Q284" s="66">
        <v>0.99608784500000003</v>
      </c>
    </row>
    <row r="285" spans="1:17" ht="29" x14ac:dyDescent="0.35">
      <c r="A285" s="4">
        <v>1603</v>
      </c>
      <c r="B285" s="3" t="s">
        <v>20</v>
      </c>
      <c r="C285" s="4" t="s">
        <v>109</v>
      </c>
      <c r="D285" s="4" t="s">
        <v>502</v>
      </c>
      <c r="E285" s="4" t="s">
        <v>9</v>
      </c>
      <c r="F285" s="4" t="s">
        <v>503</v>
      </c>
      <c r="G285" s="3" t="s">
        <v>11</v>
      </c>
      <c r="H285" s="3" t="s">
        <v>11</v>
      </c>
      <c r="I285" s="3" t="s">
        <v>11</v>
      </c>
      <c r="J285" s="3" t="s">
        <v>11</v>
      </c>
      <c r="K285" s="3"/>
      <c r="L285" s="3"/>
      <c r="M285" s="66">
        <v>2.0781545920000002</v>
      </c>
      <c r="N285" s="67">
        <v>21242000</v>
      </c>
      <c r="O285" s="66">
        <v>0.97832341199999995</v>
      </c>
      <c r="P285" s="68">
        <v>21242000</v>
      </c>
      <c r="Q285" s="66">
        <v>0.97832341199999995</v>
      </c>
    </row>
    <row r="286" spans="1:17" x14ac:dyDescent="0.35">
      <c r="A286" s="4">
        <v>1171</v>
      </c>
      <c r="B286" s="3" t="s">
        <v>15</v>
      </c>
      <c r="C286" s="4" t="s">
        <v>45</v>
      </c>
      <c r="D286" s="4" t="s">
        <v>46</v>
      </c>
      <c r="E286" s="4" t="s">
        <v>9</v>
      </c>
      <c r="F286" s="4" t="s">
        <v>183</v>
      </c>
      <c r="G286" s="3" t="s">
        <v>11</v>
      </c>
      <c r="H286" s="3" t="s">
        <v>11</v>
      </c>
      <c r="I286" s="3"/>
      <c r="J286" s="3" t="s">
        <v>11</v>
      </c>
      <c r="K286" s="3" t="s">
        <v>11</v>
      </c>
      <c r="L286" s="3" t="s">
        <v>11</v>
      </c>
      <c r="M286" s="66">
        <v>8.7613783719999994</v>
      </c>
      <c r="N286" s="67">
        <v>91105120</v>
      </c>
      <c r="O286" s="66">
        <v>0.96167793599999996</v>
      </c>
      <c r="P286" s="68">
        <v>91105120</v>
      </c>
      <c r="Q286" s="66">
        <v>0.96167793599999996</v>
      </c>
    </row>
    <row r="287" spans="1:17" ht="29" x14ac:dyDescent="0.35">
      <c r="A287" s="4">
        <v>1587</v>
      </c>
      <c r="B287" s="3" t="s">
        <v>20</v>
      </c>
      <c r="C287" s="4" t="s">
        <v>109</v>
      </c>
      <c r="D287" s="4" t="s">
        <v>489</v>
      </c>
      <c r="E287" s="4" t="s">
        <v>9</v>
      </c>
      <c r="F287" s="4" t="s">
        <v>490</v>
      </c>
      <c r="G287" s="3"/>
      <c r="H287" s="3" t="s">
        <v>11</v>
      </c>
      <c r="I287" s="3"/>
      <c r="J287" s="3"/>
      <c r="K287" s="3"/>
      <c r="L287" s="3" t="s">
        <v>11</v>
      </c>
      <c r="M287" s="66">
        <v>0.51265950699999996</v>
      </c>
      <c r="N287" s="67">
        <v>5361000</v>
      </c>
      <c r="O287" s="66">
        <v>0.95627589400000002</v>
      </c>
      <c r="P287" s="68">
        <v>5361000</v>
      </c>
      <c r="Q287" s="66">
        <v>0.95627589400000002</v>
      </c>
    </row>
    <row r="288" spans="1:17" x14ac:dyDescent="0.35">
      <c r="A288" s="4">
        <v>1187</v>
      </c>
      <c r="B288" s="3" t="s">
        <v>15</v>
      </c>
      <c r="C288" s="4" t="s">
        <v>45</v>
      </c>
      <c r="D288" s="4" t="s">
        <v>75</v>
      </c>
      <c r="E288" s="4" t="s">
        <v>9</v>
      </c>
      <c r="F288" s="4" t="s">
        <v>196</v>
      </c>
      <c r="G288" s="3" t="s">
        <v>11</v>
      </c>
      <c r="H288" s="3" t="s">
        <v>11</v>
      </c>
      <c r="I288" s="3"/>
      <c r="J288" s="3" t="s">
        <v>11</v>
      </c>
      <c r="K288" s="3"/>
      <c r="L288" s="3" t="s">
        <v>11</v>
      </c>
      <c r="M288" s="66">
        <v>2.7188486570000001</v>
      </c>
      <c r="N288" s="67">
        <v>28589900</v>
      </c>
      <c r="O288" s="66">
        <v>0.95098221999999999</v>
      </c>
      <c r="P288" s="68">
        <v>28589900</v>
      </c>
      <c r="Q288" s="66">
        <v>0.95098221999999999</v>
      </c>
    </row>
    <row r="289" spans="1:17" ht="29" x14ac:dyDescent="0.35">
      <c r="A289" s="4">
        <v>1635</v>
      </c>
      <c r="B289" s="3" t="s">
        <v>20</v>
      </c>
      <c r="C289" s="4" t="s">
        <v>109</v>
      </c>
      <c r="D289" s="4" t="s">
        <v>524</v>
      </c>
      <c r="E289" s="4" t="s">
        <v>9</v>
      </c>
      <c r="F289" s="4" t="s">
        <v>525</v>
      </c>
      <c r="G289" s="3" t="s">
        <v>11</v>
      </c>
      <c r="H289" s="3" t="s">
        <v>11</v>
      </c>
      <c r="I289" s="3"/>
      <c r="J289" s="3" t="s">
        <v>11</v>
      </c>
      <c r="K289" s="3"/>
      <c r="L289" s="3"/>
      <c r="M289" s="66">
        <v>0.37571083799999999</v>
      </c>
      <c r="N289" s="67">
        <v>4006000</v>
      </c>
      <c r="O289" s="66">
        <v>0.93787028900000002</v>
      </c>
      <c r="P289" s="68">
        <v>4006000</v>
      </c>
      <c r="Q289" s="66">
        <v>0.93787028900000002</v>
      </c>
    </row>
    <row r="290" spans="1:17" ht="29" x14ac:dyDescent="0.35">
      <c r="A290" s="4">
        <v>1017</v>
      </c>
      <c r="B290" s="3" t="s">
        <v>6</v>
      </c>
      <c r="C290" s="4" t="s">
        <v>7</v>
      </c>
      <c r="D290" s="4" t="s">
        <v>24</v>
      </c>
      <c r="E290" s="4" t="s">
        <v>9</v>
      </c>
      <c r="F290" s="4" t="s">
        <v>32</v>
      </c>
      <c r="G290" s="3" t="s">
        <v>11</v>
      </c>
      <c r="H290" s="3" t="s">
        <v>11</v>
      </c>
      <c r="I290" s="3" t="s">
        <v>11</v>
      </c>
      <c r="J290" s="3" t="s">
        <v>11</v>
      </c>
      <c r="K290" s="3"/>
      <c r="L290" s="3" t="s">
        <v>11</v>
      </c>
      <c r="M290" s="66">
        <v>3.9993011580000002</v>
      </c>
      <c r="N290" s="67">
        <v>52742100</v>
      </c>
      <c r="O290" s="66">
        <v>0.75827491899999999</v>
      </c>
      <c r="P290" s="68">
        <v>44849725</v>
      </c>
      <c r="Q290" s="66">
        <v>0.89171141099999995</v>
      </c>
    </row>
    <row r="291" spans="1:17" ht="43.5" x14ac:dyDescent="0.35">
      <c r="A291" s="4">
        <v>1387</v>
      </c>
      <c r="B291" s="3" t="s">
        <v>6</v>
      </c>
      <c r="C291" s="4" t="s">
        <v>35</v>
      </c>
      <c r="D291" s="4" t="s">
        <v>348</v>
      </c>
      <c r="E291" s="4" t="s">
        <v>9</v>
      </c>
      <c r="F291" s="4" t="s">
        <v>351</v>
      </c>
      <c r="G291" s="3" t="s">
        <v>11</v>
      </c>
      <c r="H291" s="3"/>
      <c r="I291" s="3"/>
      <c r="J291" s="3" t="s">
        <v>11</v>
      </c>
      <c r="K291" s="3"/>
      <c r="L291" s="3"/>
      <c r="M291" s="66">
        <v>0.59760797899999996</v>
      </c>
      <c r="N291" s="67">
        <v>6775000</v>
      </c>
      <c r="O291" s="66">
        <v>0.88207819799999998</v>
      </c>
      <c r="P291" s="68">
        <v>6775000</v>
      </c>
      <c r="Q291" s="66">
        <v>0.88207819799999998</v>
      </c>
    </row>
    <row r="292" spans="1:17" x14ac:dyDescent="0.35">
      <c r="A292" s="4">
        <v>1111</v>
      </c>
      <c r="B292" s="3" t="s">
        <v>20</v>
      </c>
      <c r="C292" s="4" t="s">
        <v>21</v>
      </c>
      <c r="D292" s="4" t="s">
        <v>125</v>
      </c>
      <c r="E292" s="4" t="s">
        <v>25</v>
      </c>
      <c r="F292" s="4" t="s">
        <v>128</v>
      </c>
      <c r="G292" s="3" t="s">
        <v>11</v>
      </c>
      <c r="H292" s="3" t="s">
        <v>11</v>
      </c>
      <c r="I292" s="3" t="s">
        <v>11</v>
      </c>
      <c r="J292" s="3"/>
      <c r="K292" s="3"/>
      <c r="L292" s="3" t="s">
        <v>11</v>
      </c>
      <c r="M292" s="66">
        <v>0.40979022599999998</v>
      </c>
      <c r="N292" s="67">
        <v>4678000</v>
      </c>
      <c r="O292" s="66">
        <v>0.87599449699999998</v>
      </c>
      <c r="P292" s="68">
        <v>4678000</v>
      </c>
      <c r="Q292" s="66">
        <v>0.87599449699999998</v>
      </c>
    </row>
    <row r="293" spans="1:17" ht="29" x14ac:dyDescent="0.35">
      <c r="A293" s="4">
        <v>1688</v>
      </c>
      <c r="B293" s="3" t="s">
        <v>34</v>
      </c>
      <c r="C293" s="4" t="s">
        <v>12</v>
      </c>
      <c r="D293" s="4" t="s">
        <v>475</v>
      </c>
      <c r="E293" s="4" t="s">
        <v>9</v>
      </c>
      <c r="F293" s="4" t="s">
        <v>555</v>
      </c>
      <c r="G293" s="3" t="s">
        <v>11</v>
      </c>
      <c r="H293" s="3" t="s">
        <v>11</v>
      </c>
      <c r="I293" s="3" t="s">
        <v>11</v>
      </c>
      <c r="J293" s="3" t="s">
        <v>11</v>
      </c>
      <c r="K293" s="3" t="s">
        <v>11</v>
      </c>
      <c r="L293" s="3" t="s">
        <v>11</v>
      </c>
      <c r="M293" s="66">
        <v>0.25635486200000002</v>
      </c>
      <c r="N293" s="67">
        <v>2940528</v>
      </c>
      <c r="O293" s="66">
        <v>0.87179874400000001</v>
      </c>
      <c r="P293" s="68">
        <v>2940528</v>
      </c>
      <c r="Q293" s="66">
        <v>0.87179874400000001</v>
      </c>
    </row>
    <row r="294" spans="1:17" x14ac:dyDescent="0.35">
      <c r="A294" s="4">
        <v>1591</v>
      </c>
      <c r="B294" s="3" t="s">
        <v>20</v>
      </c>
      <c r="C294" s="4" t="s">
        <v>109</v>
      </c>
      <c r="D294" s="4" t="s">
        <v>495</v>
      </c>
      <c r="E294" s="4" t="s">
        <v>9</v>
      </c>
      <c r="F294" s="4" t="s">
        <v>496</v>
      </c>
      <c r="G294" s="3" t="s">
        <v>11</v>
      </c>
      <c r="H294" s="3" t="s">
        <v>11</v>
      </c>
      <c r="I294" s="3" t="s">
        <v>11</v>
      </c>
      <c r="J294" s="3"/>
      <c r="K294" s="3"/>
      <c r="L294" s="3" t="s">
        <v>11</v>
      </c>
      <c r="M294" s="66">
        <v>0.46345407999999999</v>
      </c>
      <c r="N294" s="67">
        <v>5319700</v>
      </c>
      <c r="O294" s="66">
        <v>0.87120341400000001</v>
      </c>
      <c r="P294" s="68">
        <v>5319700</v>
      </c>
      <c r="Q294" s="66">
        <v>0.87120341400000001</v>
      </c>
    </row>
    <row r="295" spans="1:17" x14ac:dyDescent="0.35">
      <c r="A295" s="4">
        <v>1490</v>
      </c>
      <c r="B295" s="3" t="s">
        <v>34</v>
      </c>
      <c r="C295" s="4" t="s">
        <v>35</v>
      </c>
      <c r="D295" s="4" t="s">
        <v>325</v>
      </c>
      <c r="E295" s="4" t="s">
        <v>9</v>
      </c>
      <c r="F295" s="4" t="s">
        <v>455</v>
      </c>
      <c r="G295" s="3"/>
      <c r="H295" s="3" t="s">
        <v>11</v>
      </c>
      <c r="I295" s="3"/>
      <c r="J295" s="3"/>
      <c r="K295" s="3"/>
      <c r="L295" s="3" t="s">
        <v>11</v>
      </c>
      <c r="M295" s="66">
        <v>0.69909828100000004</v>
      </c>
      <c r="N295" s="67">
        <v>8200000</v>
      </c>
      <c r="O295" s="66">
        <v>0.85255887900000005</v>
      </c>
      <c r="P295" s="68">
        <v>8200000</v>
      </c>
      <c r="Q295" s="66">
        <v>0.85255887900000005</v>
      </c>
    </row>
    <row r="296" spans="1:17" ht="29" x14ac:dyDescent="0.35">
      <c r="A296" s="4">
        <v>1292</v>
      </c>
      <c r="B296" s="3" t="s">
        <v>15</v>
      </c>
      <c r="C296" s="4" t="s">
        <v>16</v>
      </c>
      <c r="D296" s="4" t="s">
        <v>270</v>
      </c>
      <c r="E296" s="4" t="s">
        <v>9</v>
      </c>
      <c r="F296" s="4" t="s">
        <v>271</v>
      </c>
      <c r="G296" s="3" t="s">
        <v>11</v>
      </c>
      <c r="H296" s="3" t="s">
        <v>11</v>
      </c>
      <c r="I296" s="3"/>
      <c r="J296" s="3" t="s">
        <v>11</v>
      </c>
      <c r="K296" s="3"/>
      <c r="L296" s="3" t="s">
        <v>11</v>
      </c>
      <c r="M296" s="66">
        <v>4.0444962679999996</v>
      </c>
      <c r="N296" s="67">
        <v>53939800</v>
      </c>
      <c r="O296" s="66">
        <v>0.74981669699999998</v>
      </c>
      <c r="P296" s="68">
        <v>47548800</v>
      </c>
      <c r="Q296" s="66">
        <v>0.85059901999999998</v>
      </c>
    </row>
    <row r="297" spans="1:17" ht="29" x14ac:dyDescent="0.35">
      <c r="A297" s="4">
        <v>1618</v>
      </c>
      <c r="B297" s="3" t="s">
        <v>15</v>
      </c>
      <c r="C297" s="4" t="s">
        <v>16</v>
      </c>
      <c r="D297" s="4" t="s">
        <v>516</v>
      </c>
      <c r="E297" s="4" t="s">
        <v>9</v>
      </c>
      <c r="F297" s="4" t="s">
        <v>517</v>
      </c>
      <c r="G297" s="3" t="s">
        <v>11</v>
      </c>
      <c r="H297" s="3" t="s">
        <v>11</v>
      </c>
      <c r="I297" s="3"/>
      <c r="J297" s="3" t="s">
        <v>11</v>
      </c>
      <c r="K297" s="3"/>
      <c r="L297" s="3"/>
      <c r="M297" s="66">
        <v>8.4172658469999995</v>
      </c>
      <c r="N297" s="67">
        <v>104500000</v>
      </c>
      <c r="O297" s="66">
        <v>0.80547998499999995</v>
      </c>
      <c r="P297" s="68">
        <v>99796445</v>
      </c>
      <c r="Q297" s="66">
        <v>0.84344345600000004</v>
      </c>
    </row>
    <row r="298" spans="1:17" ht="29" x14ac:dyDescent="0.35">
      <c r="A298" s="4">
        <v>1631</v>
      </c>
      <c r="B298" s="3" t="s">
        <v>15</v>
      </c>
      <c r="C298" s="4" t="s">
        <v>16</v>
      </c>
      <c r="D298" s="4" t="s">
        <v>137</v>
      </c>
      <c r="E298" s="4" t="s">
        <v>9</v>
      </c>
      <c r="F298" s="4" t="s">
        <v>522</v>
      </c>
      <c r="G298" s="3" t="s">
        <v>11</v>
      </c>
      <c r="H298" s="3" t="s">
        <v>11</v>
      </c>
      <c r="I298" s="3"/>
      <c r="J298" s="3" t="s">
        <v>11</v>
      </c>
      <c r="K298" s="3"/>
      <c r="L298" s="3"/>
      <c r="M298" s="66">
        <v>0.42065891399999999</v>
      </c>
      <c r="N298" s="67">
        <v>14452000</v>
      </c>
      <c r="O298" s="66">
        <v>0.291073148</v>
      </c>
      <c r="P298" s="68">
        <v>5202000</v>
      </c>
      <c r="Q298" s="66">
        <v>0.80864843099999995</v>
      </c>
    </row>
    <row r="299" spans="1:17" ht="43.5" x14ac:dyDescent="0.35">
      <c r="A299" s="4">
        <v>1296</v>
      </c>
      <c r="B299" s="3" t="s">
        <v>15</v>
      </c>
      <c r="C299" s="4" t="s">
        <v>16</v>
      </c>
      <c r="D299" s="4" t="s">
        <v>270</v>
      </c>
      <c r="E299" s="4" t="s">
        <v>9</v>
      </c>
      <c r="F299" s="4" t="s">
        <v>275</v>
      </c>
      <c r="G299" s="3" t="s">
        <v>11</v>
      </c>
      <c r="H299" s="3" t="s">
        <v>11</v>
      </c>
      <c r="I299" s="3" t="s">
        <v>11</v>
      </c>
      <c r="J299" s="3" t="s">
        <v>11</v>
      </c>
      <c r="K299" s="3"/>
      <c r="L299" s="3" t="s">
        <v>11</v>
      </c>
      <c r="M299" s="66">
        <v>8.4106738950000004</v>
      </c>
      <c r="N299" s="67">
        <v>104830000</v>
      </c>
      <c r="O299" s="66">
        <v>0.80231554800000005</v>
      </c>
      <c r="P299" s="68">
        <v>104830000</v>
      </c>
      <c r="Q299" s="66">
        <v>0.80231554800000005</v>
      </c>
    </row>
    <row r="300" spans="1:17" x14ac:dyDescent="0.35">
      <c r="A300" s="4">
        <v>1298</v>
      </c>
      <c r="B300" s="3" t="s">
        <v>15</v>
      </c>
      <c r="C300" s="4" t="s">
        <v>16</v>
      </c>
      <c r="D300" s="4" t="s">
        <v>270</v>
      </c>
      <c r="E300" s="4" t="s">
        <v>9</v>
      </c>
      <c r="F300" s="4" t="s">
        <v>278</v>
      </c>
      <c r="G300" s="3" t="s">
        <v>11</v>
      </c>
      <c r="H300" s="3" t="s">
        <v>11</v>
      </c>
      <c r="I300" s="3" t="s">
        <v>11</v>
      </c>
      <c r="J300" s="3" t="s">
        <v>11</v>
      </c>
      <c r="K300" s="3"/>
      <c r="L300" s="3" t="s">
        <v>11</v>
      </c>
      <c r="M300" s="66">
        <v>5.7538949949999996</v>
      </c>
      <c r="N300" s="67">
        <v>72144800</v>
      </c>
      <c r="O300" s="66">
        <v>0.79754812500000005</v>
      </c>
      <c r="P300" s="68">
        <v>72144800</v>
      </c>
      <c r="Q300" s="66">
        <v>0.79754812500000005</v>
      </c>
    </row>
    <row r="301" spans="1:17" ht="29" x14ac:dyDescent="0.35">
      <c r="A301" s="4">
        <v>1452</v>
      </c>
      <c r="B301" s="3" t="s">
        <v>34</v>
      </c>
      <c r="C301" s="4" t="s">
        <v>12</v>
      </c>
      <c r="D301" s="4" t="s">
        <v>423</v>
      </c>
      <c r="E301" s="4" t="s">
        <v>9</v>
      </c>
      <c r="F301" s="4" t="s">
        <v>424</v>
      </c>
      <c r="G301" s="3" t="s">
        <v>11</v>
      </c>
      <c r="H301" s="3" t="s">
        <v>11</v>
      </c>
      <c r="I301" s="3"/>
      <c r="J301" s="3" t="s">
        <v>11</v>
      </c>
      <c r="K301" s="3" t="s">
        <v>11</v>
      </c>
      <c r="L301" s="3" t="s">
        <v>11</v>
      </c>
      <c r="M301" s="66">
        <v>1.7635220250000001</v>
      </c>
      <c r="N301" s="67">
        <v>26493490</v>
      </c>
      <c r="O301" s="66">
        <v>0.66564353200000004</v>
      </c>
      <c r="P301" s="68">
        <v>23006300</v>
      </c>
      <c r="Q301" s="66">
        <v>0.76653874099999997</v>
      </c>
    </row>
    <row r="302" spans="1:17" ht="29" x14ac:dyDescent="0.35">
      <c r="A302" s="4">
        <v>1168</v>
      </c>
      <c r="B302" s="3" t="s">
        <v>34</v>
      </c>
      <c r="C302" s="4" t="s">
        <v>35</v>
      </c>
      <c r="D302" s="4" t="s">
        <v>179</v>
      </c>
      <c r="E302" s="4" t="s">
        <v>9</v>
      </c>
      <c r="F302" s="4" t="s">
        <v>180</v>
      </c>
      <c r="G302" s="3"/>
      <c r="H302" s="3" t="s">
        <v>11</v>
      </c>
      <c r="I302" s="3"/>
      <c r="J302" s="3"/>
      <c r="K302" s="3"/>
      <c r="L302" s="3" t="s">
        <v>11</v>
      </c>
      <c r="M302" s="66">
        <v>2.441730513</v>
      </c>
      <c r="N302" s="67">
        <v>32000000</v>
      </c>
      <c r="O302" s="66">
        <v>0.76304078500000005</v>
      </c>
      <c r="P302" s="68">
        <v>32000000</v>
      </c>
      <c r="Q302" s="66">
        <v>0.76304078500000005</v>
      </c>
    </row>
    <row r="303" spans="1:17" ht="29" x14ac:dyDescent="0.35">
      <c r="A303" s="4">
        <v>1326</v>
      </c>
      <c r="B303" s="3" t="s">
        <v>34</v>
      </c>
      <c r="C303" s="4" t="s">
        <v>116</v>
      </c>
      <c r="D303" s="4" t="s">
        <v>166</v>
      </c>
      <c r="E303" s="4" t="s">
        <v>9</v>
      </c>
      <c r="F303" s="4" t="s">
        <v>300</v>
      </c>
      <c r="G303" s="3" t="s">
        <v>11</v>
      </c>
      <c r="H303" s="3" t="s">
        <v>11</v>
      </c>
      <c r="I303" s="3" t="s">
        <v>11</v>
      </c>
      <c r="J303" s="3" t="s">
        <v>11</v>
      </c>
      <c r="K303" s="3" t="s">
        <v>11</v>
      </c>
      <c r="L303" s="3" t="s">
        <v>11</v>
      </c>
      <c r="M303" s="66">
        <v>2.3216625890000002</v>
      </c>
      <c r="N303" s="67">
        <v>49094850</v>
      </c>
      <c r="O303" s="66">
        <v>0.47289330499999999</v>
      </c>
      <c r="P303" s="68">
        <v>30767472</v>
      </c>
      <c r="Q303" s="66">
        <v>0.75458347299999995</v>
      </c>
    </row>
    <row r="304" spans="1:17" x14ac:dyDescent="0.35">
      <c r="A304" s="4">
        <v>1402</v>
      </c>
      <c r="B304" s="3" t="s">
        <v>20</v>
      </c>
      <c r="C304" s="4" t="s">
        <v>116</v>
      </c>
      <c r="D304" s="4" t="s">
        <v>322</v>
      </c>
      <c r="E304" s="4" t="s">
        <v>9</v>
      </c>
      <c r="F304" s="4" t="s">
        <v>367</v>
      </c>
      <c r="G304" s="3"/>
      <c r="H304" s="3" t="s">
        <v>11</v>
      </c>
      <c r="I304" s="3"/>
      <c r="J304" s="3"/>
      <c r="K304" s="3" t="s">
        <v>11</v>
      </c>
      <c r="L304" s="3"/>
      <c r="M304" s="66">
        <v>0.23594975900000001</v>
      </c>
      <c r="N304" s="67">
        <v>4394563</v>
      </c>
      <c r="O304" s="66">
        <v>0.53691290599999997</v>
      </c>
      <c r="P304" s="68">
        <v>3139023</v>
      </c>
      <c r="Q304" s="66">
        <v>0.75166623200000005</v>
      </c>
    </row>
    <row r="305" spans="1:17" ht="29" x14ac:dyDescent="0.35">
      <c r="A305" s="4">
        <v>1638</v>
      </c>
      <c r="B305" s="3" t="s">
        <v>20</v>
      </c>
      <c r="C305" s="4" t="s">
        <v>109</v>
      </c>
      <c r="D305" s="4" t="s">
        <v>527</v>
      </c>
      <c r="E305" s="4" t="s">
        <v>9</v>
      </c>
      <c r="F305" s="4" t="s">
        <v>528</v>
      </c>
      <c r="G305" s="3"/>
      <c r="H305" s="3" t="s">
        <v>11</v>
      </c>
      <c r="I305" s="3"/>
      <c r="J305" s="3"/>
      <c r="K305" s="3"/>
      <c r="L305" s="3" t="s">
        <v>11</v>
      </c>
      <c r="M305" s="66">
        <v>0.30852565199999998</v>
      </c>
      <c r="N305" s="67">
        <v>4113000</v>
      </c>
      <c r="O305" s="66">
        <v>0.75012315100000004</v>
      </c>
      <c r="P305" s="68">
        <v>4113000</v>
      </c>
      <c r="Q305" s="66">
        <v>0.75012315100000004</v>
      </c>
    </row>
    <row r="306" spans="1:17" ht="29" x14ac:dyDescent="0.35">
      <c r="A306" s="4">
        <v>1246</v>
      </c>
      <c r="B306" s="3" t="s">
        <v>15</v>
      </c>
      <c r="C306" s="4" t="s">
        <v>45</v>
      </c>
      <c r="D306" s="4" t="s">
        <v>46</v>
      </c>
      <c r="E306" s="4" t="s">
        <v>9</v>
      </c>
      <c r="F306" s="4" t="s">
        <v>234</v>
      </c>
      <c r="G306" s="3" t="s">
        <v>11</v>
      </c>
      <c r="H306" s="3" t="s">
        <v>11</v>
      </c>
      <c r="I306" s="3"/>
      <c r="J306" s="3" t="s">
        <v>11</v>
      </c>
      <c r="K306" s="3" t="s">
        <v>11</v>
      </c>
      <c r="L306" s="3" t="s">
        <v>11</v>
      </c>
      <c r="M306" s="66">
        <v>0.31603743299999998</v>
      </c>
      <c r="N306" s="67">
        <v>4252722</v>
      </c>
      <c r="O306" s="66">
        <v>0.74314153000000005</v>
      </c>
      <c r="P306" s="68">
        <v>4252722</v>
      </c>
      <c r="Q306" s="66">
        <v>0.74314153000000005</v>
      </c>
    </row>
    <row r="307" spans="1:17" ht="29" x14ac:dyDescent="0.35">
      <c r="A307" s="4">
        <v>1299</v>
      </c>
      <c r="B307" s="3" t="s">
        <v>15</v>
      </c>
      <c r="C307" s="4" t="s">
        <v>16</v>
      </c>
      <c r="D307" s="4" t="s">
        <v>270</v>
      </c>
      <c r="E307" s="4" t="s">
        <v>9</v>
      </c>
      <c r="F307" s="4" t="s">
        <v>279</v>
      </c>
      <c r="G307" s="3" t="s">
        <v>11</v>
      </c>
      <c r="H307" s="3" t="s">
        <v>11</v>
      </c>
      <c r="I307" s="3" t="s">
        <v>11</v>
      </c>
      <c r="J307" s="3" t="s">
        <v>11</v>
      </c>
      <c r="K307" s="3" t="s">
        <v>11</v>
      </c>
      <c r="L307" s="3"/>
      <c r="M307" s="66">
        <v>14.81598179</v>
      </c>
      <c r="N307" s="67">
        <v>200044000</v>
      </c>
      <c r="O307" s="66">
        <v>0.74063614899999997</v>
      </c>
      <c r="P307" s="68">
        <v>200044000</v>
      </c>
      <c r="Q307" s="66">
        <v>0.74063614899999997</v>
      </c>
    </row>
    <row r="308" spans="1:17" ht="29" x14ac:dyDescent="0.35">
      <c r="A308" s="4">
        <v>1192</v>
      </c>
      <c r="B308" s="3" t="s">
        <v>15</v>
      </c>
      <c r="C308" s="4" t="s">
        <v>21</v>
      </c>
      <c r="D308" s="4" t="s">
        <v>190</v>
      </c>
      <c r="E308" s="4" t="s">
        <v>9</v>
      </c>
      <c r="F308" s="4" t="s">
        <v>197</v>
      </c>
      <c r="G308" s="3" t="s">
        <v>11</v>
      </c>
      <c r="H308" s="3" t="s">
        <v>11</v>
      </c>
      <c r="I308" s="3"/>
      <c r="J308" s="3" t="s">
        <v>11</v>
      </c>
      <c r="K308" s="3" t="s">
        <v>11</v>
      </c>
      <c r="L308" s="3"/>
      <c r="M308" s="66">
        <v>0.23849009199999999</v>
      </c>
      <c r="N308" s="67">
        <v>3670000</v>
      </c>
      <c r="O308" s="66">
        <v>0.64983676300000004</v>
      </c>
      <c r="P308" s="68">
        <v>3250000</v>
      </c>
      <c r="Q308" s="66">
        <v>0.73381566799999998</v>
      </c>
    </row>
    <row r="309" spans="1:17" x14ac:dyDescent="0.35">
      <c r="A309" s="4">
        <v>1023</v>
      </c>
      <c r="B309" s="3" t="s">
        <v>34</v>
      </c>
      <c r="C309" s="4" t="s">
        <v>35</v>
      </c>
      <c r="D309" s="4" t="s">
        <v>36</v>
      </c>
      <c r="E309" s="4" t="s">
        <v>9</v>
      </c>
      <c r="F309" s="4" t="s">
        <v>37</v>
      </c>
      <c r="G309" s="3"/>
      <c r="H309" s="3" t="s">
        <v>11</v>
      </c>
      <c r="I309" s="3"/>
      <c r="J309" s="3"/>
      <c r="K309" s="3" t="s">
        <v>11</v>
      </c>
      <c r="L309" s="3"/>
      <c r="M309" s="66">
        <v>9.585515E-2</v>
      </c>
      <c r="N309" s="67">
        <v>2045000</v>
      </c>
      <c r="O309" s="66">
        <v>0.46872933999999999</v>
      </c>
      <c r="P309" s="68">
        <v>1318500</v>
      </c>
      <c r="Q309" s="66">
        <v>0.72700151700000004</v>
      </c>
    </row>
    <row r="310" spans="1:17" x14ac:dyDescent="0.35">
      <c r="A310" s="4">
        <v>1477</v>
      </c>
      <c r="B310" s="3" t="s">
        <v>34</v>
      </c>
      <c r="C310" s="4" t="s">
        <v>35</v>
      </c>
      <c r="D310" s="4" t="s">
        <v>169</v>
      </c>
      <c r="E310" s="4" t="s">
        <v>9</v>
      </c>
      <c r="F310" s="4" t="s">
        <v>444</v>
      </c>
      <c r="G310" s="3"/>
      <c r="H310" s="3" t="s">
        <v>11</v>
      </c>
      <c r="I310" s="3"/>
      <c r="J310" s="3"/>
      <c r="K310" s="3"/>
      <c r="L310" s="3" t="s">
        <v>11</v>
      </c>
      <c r="M310" s="66">
        <v>0.44811159099999998</v>
      </c>
      <c r="N310" s="67">
        <v>6200000</v>
      </c>
      <c r="O310" s="66">
        <v>0.72276063099999999</v>
      </c>
      <c r="P310" s="68">
        <v>6200000</v>
      </c>
      <c r="Q310" s="66">
        <v>0.72276063099999999</v>
      </c>
    </row>
    <row r="311" spans="1:17" ht="29" x14ac:dyDescent="0.35">
      <c r="A311" s="4">
        <v>1686</v>
      </c>
      <c r="B311" s="3" t="s">
        <v>20</v>
      </c>
      <c r="C311" s="4" t="s">
        <v>109</v>
      </c>
      <c r="D311" s="4" t="s">
        <v>524</v>
      </c>
      <c r="E311" s="4" t="s">
        <v>9</v>
      </c>
      <c r="F311" s="4" t="s">
        <v>553</v>
      </c>
      <c r="G311" s="3" t="s">
        <v>11</v>
      </c>
      <c r="H311" s="3" t="s">
        <v>11</v>
      </c>
      <c r="I311" s="3" t="s">
        <v>11</v>
      </c>
      <c r="J311" s="3" t="s">
        <v>11</v>
      </c>
      <c r="K311" s="3"/>
      <c r="L311" s="3"/>
      <c r="M311" s="66">
        <v>2.0507303499999998</v>
      </c>
      <c r="N311" s="67">
        <v>28754000</v>
      </c>
      <c r="O311" s="66">
        <v>0.71319828600000001</v>
      </c>
      <c r="P311" s="68">
        <v>28754000</v>
      </c>
      <c r="Q311" s="66">
        <v>0.71319828600000001</v>
      </c>
    </row>
    <row r="312" spans="1:17" ht="29" x14ac:dyDescent="0.35">
      <c r="A312" s="4">
        <v>1076</v>
      </c>
      <c r="B312" s="3" t="s">
        <v>6</v>
      </c>
      <c r="C312" s="4" t="s">
        <v>7</v>
      </c>
      <c r="D312" s="4" t="s">
        <v>85</v>
      </c>
      <c r="E312" s="4" t="s">
        <v>9</v>
      </c>
      <c r="F312" s="4" t="s">
        <v>87</v>
      </c>
      <c r="G312" s="3"/>
      <c r="H312" s="3" t="s">
        <v>11</v>
      </c>
      <c r="I312" s="3"/>
      <c r="J312" s="3"/>
      <c r="K312" s="3" t="s">
        <v>11</v>
      </c>
      <c r="L312" s="3" t="s">
        <v>11</v>
      </c>
      <c r="M312" s="66">
        <v>2.4915806680000001</v>
      </c>
      <c r="N312" s="67">
        <v>35000000</v>
      </c>
      <c r="O312" s="66">
        <v>0.711880191</v>
      </c>
      <c r="P312" s="68">
        <v>35000000</v>
      </c>
      <c r="Q312" s="66">
        <v>0.711880191</v>
      </c>
    </row>
    <row r="313" spans="1:17" x14ac:dyDescent="0.35">
      <c r="A313" s="4">
        <v>1704</v>
      </c>
      <c r="B313" s="3" t="s">
        <v>20</v>
      </c>
      <c r="C313" s="4" t="s">
        <v>109</v>
      </c>
      <c r="D313" s="4" t="s">
        <v>543</v>
      </c>
      <c r="E313" s="4" t="s">
        <v>9</v>
      </c>
      <c r="F313" s="4" t="s">
        <v>561</v>
      </c>
      <c r="G313" s="3"/>
      <c r="H313" s="3" t="s">
        <v>11</v>
      </c>
      <c r="I313" s="3"/>
      <c r="J313" s="3"/>
      <c r="K313" s="3"/>
      <c r="L313" s="3" t="s">
        <v>11</v>
      </c>
      <c r="M313" s="66">
        <v>0.87764861900000002</v>
      </c>
      <c r="N313" s="67">
        <v>12517000</v>
      </c>
      <c r="O313" s="66">
        <v>0.70116531000000004</v>
      </c>
      <c r="P313" s="68">
        <v>12517000</v>
      </c>
      <c r="Q313" s="66">
        <v>0.70116531000000004</v>
      </c>
    </row>
    <row r="314" spans="1:17" x14ac:dyDescent="0.35">
      <c r="A314" s="4">
        <v>1117</v>
      </c>
      <c r="B314" s="3" t="s">
        <v>15</v>
      </c>
      <c r="C314" s="4" t="s">
        <v>16</v>
      </c>
      <c r="D314" s="4" t="s">
        <v>17</v>
      </c>
      <c r="E314" s="4" t="s">
        <v>9</v>
      </c>
      <c r="F314" s="4" t="s">
        <v>134</v>
      </c>
      <c r="G314" s="3" t="s">
        <v>11</v>
      </c>
      <c r="H314" s="3" t="s">
        <v>11</v>
      </c>
      <c r="I314" s="3"/>
      <c r="J314" s="3" t="s">
        <v>11</v>
      </c>
      <c r="K314" s="3"/>
      <c r="L314" s="3"/>
      <c r="M314" s="66">
        <v>5.7549383140000003</v>
      </c>
      <c r="N314" s="67">
        <v>92589500</v>
      </c>
      <c r="O314" s="66">
        <v>0.62155409800000005</v>
      </c>
      <c r="P314" s="68">
        <v>82589500</v>
      </c>
      <c r="Q314" s="66">
        <v>0.696812345</v>
      </c>
    </row>
    <row r="315" spans="1:17" x14ac:dyDescent="0.35">
      <c r="A315" s="4">
        <v>1352</v>
      </c>
      <c r="B315" s="3" t="s">
        <v>20</v>
      </c>
      <c r="C315" s="4" t="s">
        <v>116</v>
      </c>
      <c r="D315" s="4" t="s">
        <v>322</v>
      </c>
      <c r="E315" s="4" t="s">
        <v>9</v>
      </c>
      <c r="F315" s="4" t="s">
        <v>323</v>
      </c>
      <c r="G315" s="3" t="s">
        <v>11</v>
      </c>
      <c r="H315" s="3" t="s">
        <v>11</v>
      </c>
      <c r="I315" s="3"/>
      <c r="J315" s="3" t="s">
        <v>11</v>
      </c>
      <c r="K315" s="3" t="s">
        <v>11</v>
      </c>
      <c r="L315" s="3" t="s">
        <v>11</v>
      </c>
      <c r="M315" s="66">
        <v>0.182267084</v>
      </c>
      <c r="N315" s="67">
        <v>2631002</v>
      </c>
      <c r="O315" s="66">
        <v>0.69276680099999999</v>
      </c>
      <c r="P315" s="68">
        <v>2631002</v>
      </c>
      <c r="Q315" s="66">
        <v>0.69276680099999999</v>
      </c>
    </row>
    <row r="316" spans="1:17" x14ac:dyDescent="0.35">
      <c r="A316" s="4">
        <v>1051</v>
      </c>
      <c r="B316" s="3" t="s">
        <v>34</v>
      </c>
      <c r="C316" s="4" t="s">
        <v>12</v>
      </c>
      <c r="D316" s="4" t="s">
        <v>60</v>
      </c>
      <c r="E316" s="4" t="s">
        <v>9</v>
      </c>
      <c r="F316" s="4" t="s">
        <v>61</v>
      </c>
      <c r="G316" s="3"/>
      <c r="H316" s="3" t="s">
        <v>11</v>
      </c>
      <c r="I316" s="3"/>
      <c r="J316" s="3"/>
      <c r="K316" s="3"/>
      <c r="L316" s="3" t="s">
        <v>11</v>
      </c>
      <c r="M316" s="66">
        <v>7.8063497230000003</v>
      </c>
      <c r="N316" s="67">
        <v>114001800</v>
      </c>
      <c r="O316" s="66">
        <v>0.68475670799999999</v>
      </c>
      <c r="P316" s="68">
        <v>114001800</v>
      </c>
      <c r="Q316" s="66">
        <v>0.68475670799999999</v>
      </c>
    </row>
    <row r="317" spans="1:17" ht="29" x14ac:dyDescent="0.35">
      <c r="A317" s="4">
        <v>1438</v>
      </c>
      <c r="B317" s="3" t="s">
        <v>34</v>
      </c>
      <c r="C317" s="4" t="s">
        <v>116</v>
      </c>
      <c r="D317" s="4" t="s">
        <v>406</v>
      </c>
      <c r="E317" s="4" t="s">
        <v>9</v>
      </c>
      <c r="F317" s="4" t="s">
        <v>407</v>
      </c>
      <c r="G317" s="3" t="s">
        <v>11</v>
      </c>
      <c r="H317" s="3" t="s">
        <v>11</v>
      </c>
      <c r="I317" s="3"/>
      <c r="J317" s="3" t="s">
        <v>11</v>
      </c>
      <c r="K317" s="3" t="s">
        <v>11</v>
      </c>
      <c r="L317" s="3"/>
      <c r="M317" s="66">
        <v>6.8193151700000003</v>
      </c>
      <c r="N317" s="67">
        <v>102187440</v>
      </c>
      <c r="O317" s="66">
        <v>0.66733398600000005</v>
      </c>
      <c r="P317" s="68">
        <v>102187440</v>
      </c>
      <c r="Q317" s="66">
        <v>0.66733398600000005</v>
      </c>
    </row>
    <row r="318" spans="1:17" ht="29" x14ac:dyDescent="0.35">
      <c r="A318" s="4">
        <v>1499</v>
      </c>
      <c r="B318" s="3" t="s">
        <v>20</v>
      </c>
      <c r="C318" s="4" t="s">
        <v>65</v>
      </c>
      <c r="D318" s="4" t="s">
        <v>461</v>
      </c>
      <c r="E318" s="4" t="s">
        <v>9</v>
      </c>
      <c r="F318" s="4" t="s">
        <v>462</v>
      </c>
      <c r="G318" s="3" t="s">
        <v>11</v>
      </c>
      <c r="H318" s="3" t="s">
        <v>11</v>
      </c>
      <c r="I318" s="3"/>
      <c r="J318" s="3" t="s">
        <v>11</v>
      </c>
      <c r="K318" s="3"/>
      <c r="L318" s="3" t="s">
        <v>11</v>
      </c>
      <c r="M318" s="66">
        <v>0.49512572199999999</v>
      </c>
      <c r="N318" s="67">
        <v>7563443</v>
      </c>
      <c r="O318" s="66">
        <v>0.65463007100000004</v>
      </c>
      <c r="P318" s="68">
        <v>7563443</v>
      </c>
      <c r="Q318" s="66">
        <v>0.65463007100000004</v>
      </c>
    </row>
    <row r="319" spans="1:17" ht="29" x14ac:dyDescent="0.35">
      <c r="A319" s="4">
        <v>1238</v>
      </c>
      <c r="B319" s="3" t="s">
        <v>15</v>
      </c>
      <c r="C319" s="4" t="s">
        <v>16</v>
      </c>
      <c r="D319" s="4" t="s">
        <v>137</v>
      </c>
      <c r="E319" s="4" t="s">
        <v>9</v>
      </c>
      <c r="F319" s="4" t="s">
        <v>225</v>
      </c>
      <c r="G319" s="3" t="s">
        <v>11</v>
      </c>
      <c r="H319" s="3" t="s">
        <v>11</v>
      </c>
      <c r="I319" s="3"/>
      <c r="J319" s="3" t="s">
        <v>11</v>
      </c>
      <c r="K319" s="3"/>
      <c r="L319" s="3"/>
      <c r="M319" s="66">
        <v>0.45903350199999998</v>
      </c>
      <c r="N319" s="67">
        <v>16288900</v>
      </c>
      <c r="O319" s="66">
        <v>0.28180755099999999</v>
      </c>
      <c r="P319" s="68">
        <v>7038900</v>
      </c>
      <c r="Q319" s="66">
        <v>0.65213812199999999</v>
      </c>
    </row>
    <row r="320" spans="1:17" ht="29" x14ac:dyDescent="0.35">
      <c r="A320" s="4">
        <v>1492</v>
      </c>
      <c r="B320" s="3" t="s">
        <v>20</v>
      </c>
      <c r="C320" s="4" t="s">
        <v>65</v>
      </c>
      <c r="D320" s="4" t="s">
        <v>456</v>
      </c>
      <c r="E320" s="4" t="s">
        <v>9</v>
      </c>
      <c r="F320" s="4" t="s">
        <v>457</v>
      </c>
      <c r="G320" s="3"/>
      <c r="H320" s="3"/>
      <c r="I320" s="3"/>
      <c r="J320" s="3"/>
      <c r="K320" s="3" t="s">
        <v>11</v>
      </c>
      <c r="L320" s="3"/>
      <c r="M320" s="66">
        <v>0.51699288099999996</v>
      </c>
      <c r="N320" s="67">
        <v>7956051</v>
      </c>
      <c r="O320" s="66">
        <v>0.64981091899999999</v>
      </c>
      <c r="P320" s="68">
        <v>7956051</v>
      </c>
      <c r="Q320" s="66">
        <v>0.64981091899999999</v>
      </c>
    </row>
    <row r="321" spans="1:17" ht="29" x14ac:dyDescent="0.35">
      <c r="A321" s="4">
        <v>1217</v>
      </c>
      <c r="B321" s="3" t="s">
        <v>15</v>
      </c>
      <c r="C321" s="4" t="s">
        <v>45</v>
      </c>
      <c r="D321" s="4" t="s">
        <v>97</v>
      </c>
      <c r="E321" s="4" t="s">
        <v>9</v>
      </c>
      <c r="F321" s="4" t="s">
        <v>211</v>
      </c>
      <c r="G321" s="3" t="s">
        <v>11</v>
      </c>
      <c r="H321" s="3" t="s">
        <v>11</v>
      </c>
      <c r="I321" s="3"/>
      <c r="J321" s="3" t="s">
        <v>11</v>
      </c>
      <c r="K321" s="3"/>
      <c r="L321" s="3"/>
      <c r="M321" s="66">
        <v>1.0896667250000001</v>
      </c>
      <c r="N321" s="67">
        <v>19032460</v>
      </c>
      <c r="O321" s="66">
        <v>0.57253067899999999</v>
      </c>
      <c r="P321" s="68">
        <v>17177460</v>
      </c>
      <c r="Q321" s="66">
        <v>0.63435847000000001</v>
      </c>
    </row>
    <row r="322" spans="1:17" ht="29" x14ac:dyDescent="0.35">
      <c r="A322" s="4">
        <v>1607</v>
      </c>
      <c r="B322" s="3" t="s">
        <v>20</v>
      </c>
      <c r="C322" s="4" t="s">
        <v>109</v>
      </c>
      <c r="D322" s="4" t="s">
        <v>507</v>
      </c>
      <c r="E322" s="4" t="s">
        <v>9</v>
      </c>
      <c r="F322" s="4" t="s">
        <v>508</v>
      </c>
      <c r="G322" s="3" t="s">
        <v>11</v>
      </c>
      <c r="H322" s="3" t="s">
        <v>11</v>
      </c>
      <c r="I322" s="3" t="s">
        <v>11</v>
      </c>
      <c r="J322" s="3"/>
      <c r="K322" s="3"/>
      <c r="L322" s="3"/>
      <c r="M322" s="66">
        <v>0.243470082</v>
      </c>
      <c r="N322" s="67">
        <v>3868000</v>
      </c>
      <c r="O322" s="66">
        <v>0.629446956</v>
      </c>
      <c r="P322" s="68">
        <v>3868000</v>
      </c>
      <c r="Q322" s="66">
        <v>0.629446956</v>
      </c>
    </row>
    <row r="323" spans="1:17" ht="29" x14ac:dyDescent="0.35">
      <c r="A323" s="4">
        <v>1207</v>
      </c>
      <c r="B323" s="3" t="s">
        <v>15</v>
      </c>
      <c r="C323" s="4" t="s">
        <v>16</v>
      </c>
      <c r="D323" s="4" t="s">
        <v>137</v>
      </c>
      <c r="E323" s="4" t="s">
        <v>9</v>
      </c>
      <c r="F323" s="4" t="s">
        <v>203</v>
      </c>
      <c r="G323" s="3" t="s">
        <v>11</v>
      </c>
      <c r="H323" s="3" t="s">
        <v>11</v>
      </c>
      <c r="I323" s="3"/>
      <c r="J323" s="3" t="s">
        <v>11</v>
      </c>
      <c r="K323" s="3" t="s">
        <v>11</v>
      </c>
      <c r="L323" s="3"/>
      <c r="M323" s="66">
        <v>1.558881143</v>
      </c>
      <c r="N323" s="67">
        <v>24891910</v>
      </c>
      <c r="O323" s="66">
        <v>0.62626015499999999</v>
      </c>
      <c r="P323" s="68">
        <v>24891910</v>
      </c>
      <c r="Q323" s="66">
        <v>0.62626015499999999</v>
      </c>
    </row>
    <row r="324" spans="1:17" x14ac:dyDescent="0.35">
      <c r="A324" s="4">
        <v>1232</v>
      </c>
      <c r="B324" s="3" t="s">
        <v>6</v>
      </c>
      <c r="C324" s="4" t="s">
        <v>12</v>
      </c>
      <c r="D324" s="4" t="s">
        <v>221</v>
      </c>
      <c r="E324" s="4" t="s">
        <v>9</v>
      </c>
      <c r="F324" s="4" t="s">
        <v>222</v>
      </c>
      <c r="G324" s="3" t="s">
        <v>11</v>
      </c>
      <c r="H324" s="3" t="s">
        <v>11</v>
      </c>
      <c r="I324" s="3"/>
      <c r="J324" s="3" t="s">
        <v>11</v>
      </c>
      <c r="K324" s="3" t="s">
        <v>11</v>
      </c>
      <c r="L324" s="3"/>
      <c r="M324" s="66">
        <v>2.866271915</v>
      </c>
      <c r="N324" s="67">
        <v>46017000</v>
      </c>
      <c r="O324" s="66">
        <v>0.62287239800000005</v>
      </c>
      <c r="P324" s="68">
        <v>46017000</v>
      </c>
      <c r="Q324" s="66">
        <v>0.62287239800000005</v>
      </c>
    </row>
    <row r="325" spans="1:17" ht="29" x14ac:dyDescent="0.35">
      <c r="A325" s="4">
        <v>1118</v>
      </c>
      <c r="B325" s="3" t="s">
        <v>15</v>
      </c>
      <c r="C325" s="4" t="s">
        <v>16</v>
      </c>
      <c r="D325" s="4" t="s">
        <v>17</v>
      </c>
      <c r="E325" s="4" t="s">
        <v>9</v>
      </c>
      <c r="F325" s="4" t="s">
        <v>135</v>
      </c>
      <c r="G325" s="3" t="s">
        <v>11</v>
      </c>
      <c r="H325" s="3" t="s">
        <v>11</v>
      </c>
      <c r="I325" s="3"/>
      <c r="J325" s="3" t="s">
        <v>11</v>
      </c>
      <c r="K325" s="3"/>
      <c r="L325" s="3"/>
      <c r="M325" s="66">
        <v>5.5136918039999996</v>
      </c>
      <c r="N325" s="67">
        <v>169854050</v>
      </c>
      <c r="O325" s="66">
        <v>0.324613502</v>
      </c>
      <c r="P325" s="68">
        <v>90648350</v>
      </c>
      <c r="Q325" s="66">
        <v>0.60825065300000003</v>
      </c>
    </row>
    <row r="326" spans="1:17" ht="43.5" x14ac:dyDescent="0.35">
      <c r="A326" s="4">
        <v>1457</v>
      </c>
      <c r="B326" s="3" t="s">
        <v>34</v>
      </c>
      <c r="C326" s="4" t="s">
        <v>12</v>
      </c>
      <c r="D326" s="4" t="s">
        <v>429</v>
      </c>
      <c r="E326" s="4" t="s">
        <v>9</v>
      </c>
      <c r="F326" s="4" t="s">
        <v>430</v>
      </c>
      <c r="G326" s="3" t="s">
        <v>11</v>
      </c>
      <c r="H326" s="3"/>
      <c r="I326" s="3" t="s">
        <v>11</v>
      </c>
      <c r="J326" s="3" t="s">
        <v>11</v>
      </c>
      <c r="K326" s="3"/>
      <c r="L326" s="3"/>
      <c r="M326" s="66">
        <v>1.0526795309999999</v>
      </c>
      <c r="N326" s="67">
        <v>17399720</v>
      </c>
      <c r="O326" s="66">
        <v>0.60499797200000005</v>
      </c>
      <c r="P326" s="68">
        <v>17399720</v>
      </c>
      <c r="Q326" s="66">
        <v>0.60499797200000005</v>
      </c>
    </row>
    <row r="327" spans="1:17" ht="29" x14ac:dyDescent="0.35">
      <c r="A327" s="4">
        <v>1100</v>
      </c>
      <c r="B327" s="3" t="s">
        <v>20</v>
      </c>
      <c r="C327" s="4" t="s">
        <v>109</v>
      </c>
      <c r="D327" s="4" t="s">
        <v>110</v>
      </c>
      <c r="E327" s="4" t="s">
        <v>9</v>
      </c>
      <c r="F327" s="4" t="s">
        <v>112</v>
      </c>
      <c r="G327" s="3"/>
      <c r="H327" s="3" t="s">
        <v>11</v>
      </c>
      <c r="I327" s="3"/>
      <c r="J327" s="3"/>
      <c r="K327" s="3"/>
      <c r="L327" s="3" t="s">
        <v>11</v>
      </c>
      <c r="M327" s="66">
        <v>0.92626336200000003</v>
      </c>
      <c r="N327" s="67">
        <v>15564000</v>
      </c>
      <c r="O327" s="66">
        <v>0.59513194700000005</v>
      </c>
      <c r="P327" s="68">
        <v>15564000</v>
      </c>
      <c r="Q327" s="66">
        <v>0.59513194700000005</v>
      </c>
    </row>
    <row r="328" spans="1:17" ht="29" x14ac:dyDescent="0.35">
      <c r="A328" s="4">
        <v>1497</v>
      </c>
      <c r="B328" s="3" t="s">
        <v>15</v>
      </c>
      <c r="C328" s="4" t="s">
        <v>45</v>
      </c>
      <c r="D328" s="4" t="s">
        <v>79</v>
      </c>
      <c r="E328" s="4" t="s">
        <v>9</v>
      </c>
      <c r="F328" s="4" t="s">
        <v>460</v>
      </c>
      <c r="G328" s="3" t="s">
        <v>11</v>
      </c>
      <c r="H328" s="3" t="s">
        <v>11</v>
      </c>
      <c r="I328" s="3" t="s">
        <v>11</v>
      </c>
      <c r="J328" s="3" t="s">
        <v>11</v>
      </c>
      <c r="K328" s="3"/>
      <c r="L328" s="3" t="s">
        <v>11</v>
      </c>
      <c r="M328" s="66">
        <v>10.158712039999999</v>
      </c>
      <c r="N328" s="67">
        <v>210119900</v>
      </c>
      <c r="O328" s="66">
        <v>0.48347215300000002</v>
      </c>
      <c r="P328" s="68">
        <v>175524000</v>
      </c>
      <c r="Q328" s="66">
        <v>0.57876484299999997</v>
      </c>
    </row>
    <row r="329" spans="1:17" ht="29" x14ac:dyDescent="0.35">
      <c r="A329" s="4">
        <v>1602</v>
      </c>
      <c r="B329" s="3" t="s">
        <v>20</v>
      </c>
      <c r="C329" s="4" t="s">
        <v>109</v>
      </c>
      <c r="D329" s="4" t="s">
        <v>499</v>
      </c>
      <c r="E329" s="4" t="s">
        <v>9</v>
      </c>
      <c r="F329" s="4" t="s">
        <v>501</v>
      </c>
      <c r="G329" s="3" t="s">
        <v>11</v>
      </c>
      <c r="H329" s="3" t="s">
        <v>11</v>
      </c>
      <c r="I329" s="3" t="s">
        <v>11</v>
      </c>
      <c r="J329" s="3" t="s">
        <v>11</v>
      </c>
      <c r="K329" s="3"/>
      <c r="L329" s="3"/>
      <c r="M329" s="66">
        <v>0.75391114100000001</v>
      </c>
      <c r="N329" s="67">
        <v>13367000</v>
      </c>
      <c r="O329" s="66">
        <v>0.56400923199999997</v>
      </c>
      <c r="P329" s="68">
        <v>13367000</v>
      </c>
      <c r="Q329" s="66">
        <v>0.56400923199999997</v>
      </c>
    </row>
    <row r="330" spans="1:17" ht="29" x14ac:dyDescent="0.35">
      <c r="A330" s="4">
        <v>1124</v>
      </c>
      <c r="B330" s="3" t="s">
        <v>15</v>
      </c>
      <c r="C330" s="4" t="s">
        <v>16</v>
      </c>
      <c r="D330" s="4" t="s">
        <v>137</v>
      </c>
      <c r="E330" s="4" t="s">
        <v>9</v>
      </c>
      <c r="F330" s="4" t="s">
        <v>140</v>
      </c>
      <c r="G330" s="3" t="s">
        <v>11</v>
      </c>
      <c r="H330" s="3" t="s">
        <v>11</v>
      </c>
      <c r="I330" s="3"/>
      <c r="J330" s="3" t="s">
        <v>11</v>
      </c>
      <c r="K330" s="3" t="s">
        <v>11</v>
      </c>
      <c r="L330" s="3"/>
      <c r="M330" s="66">
        <v>2.234604247</v>
      </c>
      <c r="N330" s="67">
        <v>42124250</v>
      </c>
      <c r="O330" s="66">
        <v>0.53047929599999999</v>
      </c>
      <c r="P330" s="68">
        <v>40124250</v>
      </c>
      <c r="Q330" s="66">
        <v>0.55692112599999999</v>
      </c>
    </row>
    <row r="331" spans="1:17" ht="29" x14ac:dyDescent="0.35">
      <c r="A331" s="4">
        <v>1412</v>
      </c>
      <c r="B331" s="3" t="s">
        <v>20</v>
      </c>
      <c r="C331" s="4" t="s">
        <v>21</v>
      </c>
      <c r="D331" s="4" t="s">
        <v>161</v>
      </c>
      <c r="E331" s="4" t="s">
        <v>9</v>
      </c>
      <c r="F331" s="4" t="s">
        <v>379</v>
      </c>
      <c r="G331" s="3" t="s">
        <v>11</v>
      </c>
      <c r="H331" s="3" t="s">
        <v>11</v>
      </c>
      <c r="I331" s="3"/>
      <c r="J331" s="3" t="s">
        <v>11</v>
      </c>
      <c r="K331" s="3" t="s">
        <v>11</v>
      </c>
      <c r="L331" s="3" t="s">
        <v>11</v>
      </c>
      <c r="M331" s="66">
        <v>2.155986838</v>
      </c>
      <c r="N331" s="67">
        <v>39035500</v>
      </c>
      <c r="O331" s="66">
        <v>0.55231439000000004</v>
      </c>
      <c r="P331" s="68">
        <v>39035500</v>
      </c>
      <c r="Q331" s="66">
        <v>0.55231439000000004</v>
      </c>
    </row>
    <row r="332" spans="1:17" ht="29" x14ac:dyDescent="0.35">
      <c r="A332" s="4">
        <v>1031</v>
      </c>
      <c r="B332" s="3" t="s">
        <v>34</v>
      </c>
      <c r="C332" s="4" t="s">
        <v>35</v>
      </c>
      <c r="D332" s="4" t="s">
        <v>36</v>
      </c>
      <c r="E332" s="4" t="s">
        <v>9</v>
      </c>
      <c r="F332" s="4" t="s">
        <v>43</v>
      </c>
      <c r="G332" s="3"/>
      <c r="H332" s="3" t="s">
        <v>11</v>
      </c>
      <c r="I332" s="3"/>
      <c r="J332" s="3"/>
      <c r="K332" s="3" t="s">
        <v>11</v>
      </c>
      <c r="L332" s="3"/>
      <c r="M332" s="66">
        <v>0.40454272699999999</v>
      </c>
      <c r="N332" s="67">
        <v>7420000</v>
      </c>
      <c r="O332" s="66">
        <v>0.54520583199999995</v>
      </c>
      <c r="P332" s="68">
        <v>7420000</v>
      </c>
      <c r="Q332" s="66">
        <v>0.54520583199999995</v>
      </c>
    </row>
    <row r="333" spans="1:17" x14ac:dyDescent="0.35">
      <c r="A333" s="4">
        <v>2260</v>
      </c>
      <c r="B333" s="3" t="s">
        <v>15</v>
      </c>
      <c r="C333" s="4" t="s">
        <v>45</v>
      </c>
      <c r="D333" s="4" t="s">
        <v>569</v>
      </c>
      <c r="E333" s="4" t="s">
        <v>9</v>
      </c>
      <c r="F333" s="4" t="s">
        <v>570</v>
      </c>
      <c r="G333" s="3" t="s">
        <v>11</v>
      </c>
      <c r="H333" s="3" t="s">
        <v>11</v>
      </c>
      <c r="I333" s="3" t="s">
        <v>11</v>
      </c>
      <c r="J333" s="3"/>
      <c r="K333" s="3"/>
      <c r="L333" s="3"/>
      <c r="M333" s="66">
        <v>24.394025859999999</v>
      </c>
      <c r="N333" s="67">
        <v>449999900</v>
      </c>
      <c r="O333" s="66">
        <v>0.54208958399999996</v>
      </c>
      <c r="P333" s="68">
        <v>449999900</v>
      </c>
      <c r="Q333" s="66">
        <v>0.54208958399999996</v>
      </c>
    </row>
    <row r="334" spans="1:17" ht="29" x14ac:dyDescent="0.35">
      <c r="A334" s="4">
        <v>1460</v>
      </c>
      <c r="B334" s="3" t="s">
        <v>20</v>
      </c>
      <c r="C334" s="4" t="s">
        <v>65</v>
      </c>
      <c r="D334" s="4" t="s">
        <v>433</v>
      </c>
      <c r="E334" s="4" t="s">
        <v>9</v>
      </c>
      <c r="F334" s="4" t="s">
        <v>434</v>
      </c>
      <c r="G334" s="3"/>
      <c r="H334" s="3" t="s">
        <v>11</v>
      </c>
      <c r="I334" s="3"/>
      <c r="J334" s="3"/>
      <c r="K334" s="3"/>
      <c r="L334" s="3" t="s">
        <v>11</v>
      </c>
      <c r="M334" s="66">
        <v>0.100290344</v>
      </c>
      <c r="N334" s="67">
        <v>1884411</v>
      </c>
      <c r="O334" s="66">
        <v>0.53221056499999997</v>
      </c>
      <c r="P334" s="68">
        <v>1884411</v>
      </c>
      <c r="Q334" s="66">
        <v>0.53221056499999997</v>
      </c>
    </row>
    <row r="335" spans="1:17" x14ac:dyDescent="0.35">
      <c r="A335" s="4">
        <v>1590</v>
      </c>
      <c r="B335" s="3" t="s">
        <v>20</v>
      </c>
      <c r="C335" s="4" t="s">
        <v>109</v>
      </c>
      <c r="D335" s="4" t="s">
        <v>492</v>
      </c>
      <c r="E335" s="4" t="s">
        <v>9</v>
      </c>
      <c r="F335" s="4" t="s">
        <v>494</v>
      </c>
      <c r="G335" s="3" t="s">
        <v>11</v>
      </c>
      <c r="H335" s="3" t="s">
        <v>11</v>
      </c>
      <c r="I335" s="3" t="s">
        <v>11</v>
      </c>
      <c r="J335" s="3"/>
      <c r="K335" s="3"/>
      <c r="L335" s="3" t="s">
        <v>11</v>
      </c>
      <c r="M335" s="66">
        <v>1.967859008</v>
      </c>
      <c r="N335" s="67">
        <v>37911000</v>
      </c>
      <c r="O335" s="66">
        <v>0.51907335799999998</v>
      </c>
      <c r="P335" s="68">
        <v>37911000</v>
      </c>
      <c r="Q335" s="66">
        <v>0.51907335799999998</v>
      </c>
    </row>
    <row r="336" spans="1:17" x14ac:dyDescent="0.35">
      <c r="A336" s="4">
        <v>1302</v>
      </c>
      <c r="B336" s="3" t="s">
        <v>15</v>
      </c>
      <c r="C336" s="4" t="s">
        <v>16</v>
      </c>
      <c r="D336" s="4" t="s">
        <v>270</v>
      </c>
      <c r="E336" s="4" t="s">
        <v>9</v>
      </c>
      <c r="F336" s="4" t="s">
        <v>283</v>
      </c>
      <c r="G336" s="3" t="s">
        <v>11</v>
      </c>
      <c r="H336" s="3" t="s">
        <v>11</v>
      </c>
      <c r="I336" s="3"/>
      <c r="J336" s="3" t="s">
        <v>11</v>
      </c>
      <c r="K336" s="3"/>
      <c r="L336" s="3"/>
      <c r="M336" s="66">
        <v>1.9384442289999999</v>
      </c>
      <c r="N336" s="67">
        <v>47000000</v>
      </c>
      <c r="O336" s="66">
        <v>0.41243494200000003</v>
      </c>
      <c r="P336" s="68">
        <v>37545392</v>
      </c>
      <c r="Q336" s="66">
        <v>0.51629351199999995</v>
      </c>
    </row>
    <row r="337" spans="1:17" x14ac:dyDescent="0.35">
      <c r="A337" s="4">
        <v>1287</v>
      </c>
      <c r="B337" s="3" t="s">
        <v>20</v>
      </c>
      <c r="C337" s="4" t="s">
        <v>12</v>
      </c>
      <c r="D337" s="4" t="s">
        <v>264</v>
      </c>
      <c r="E337" s="4" t="s">
        <v>9</v>
      </c>
      <c r="F337" s="4" t="s">
        <v>265</v>
      </c>
      <c r="G337" s="3" t="s">
        <v>11</v>
      </c>
      <c r="H337" s="3" t="s">
        <v>11</v>
      </c>
      <c r="I337" s="3" t="s">
        <v>11</v>
      </c>
      <c r="J337" s="3" t="s">
        <v>11</v>
      </c>
      <c r="K337" s="3"/>
      <c r="L337" s="3"/>
      <c r="M337" s="66">
        <v>0.51560077000000004</v>
      </c>
      <c r="N337" s="67">
        <v>10221990</v>
      </c>
      <c r="O337" s="66">
        <v>0.504403516</v>
      </c>
      <c r="P337" s="68">
        <v>10221990</v>
      </c>
      <c r="Q337" s="66">
        <v>0.504403516</v>
      </c>
    </row>
    <row r="338" spans="1:17" x14ac:dyDescent="0.35">
      <c r="A338" s="4">
        <v>1303</v>
      </c>
      <c r="B338" s="3" t="s">
        <v>15</v>
      </c>
      <c r="C338" s="4" t="s">
        <v>16</v>
      </c>
      <c r="D338" s="4" t="s">
        <v>270</v>
      </c>
      <c r="E338" s="4" t="s">
        <v>9</v>
      </c>
      <c r="F338" s="4" t="s">
        <v>284</v>
      </c>
      <c r="G338" s="3" t="s">
        <v>11</v>
      </c>
      <c r="H338" s="3" t="s">
        <v>11</v>
      </c>
      <c r="I338" s="3"/>
      <c r="J338" s="3" t="s">
        <v>11</v>
      </c>
      <c r="K338" s="3"/>
      <c r="L338" s="3"/>
      <c r="M338" s="66">
        <v>3.0098786369999999</v>
      </c>
      <c r="N338" s="67">
        <v>60947500</v>
      </c>
      <c r="O338" s="66">
        <v>0.49384776000000002</v>
      </c>
      <c r="P338" s="68">
        <v>60947500</v>
      </c>
      <c r="Q338" s="66">
        <v>0.49384776000000002</v>
      </c>
    </row>
    <row r="339" spans="1:17" x14ac:dyDescent="0.35">
      <c r="A339" s="4">
        <v>1551</v>
      </c>
      <c r="B339" s="3" t="s">
        <v>34</v>
      </c>
      <c r="C339" s="4" t="s">
        <v>35</v>
      </c>
      <c r="D339" s="4" t="s">
        <v>36</v>
      </c>
      <c r="E339" s="4" t="s">
        <v>9</v>
      </c>
      <c r="F339" s="4" t="s">
        <v>482</v>
      </c>
      <c r="G339" s="3"/>
      <c r="H339" s="3" t="s">
        <v>11</v>
      </c>
      <c r="I339" s="3"/>
      <c r="J339" s="3"/>
      <c r="K339" s="3" t="s">
        <v>11</v>
      </c>
      <c r="L339" s="3" t="s">
        <v>11</v>
      </c>
      <c r="M339" s="66">
        <v>0.67201582000000004</v>
      </c>
      <c r="N339" s="67">
        <v>18140010</v>
      </c>
      <c r="O339" s="66">
        <v>0.37046055700000002</v>
      </c>
      <c r="P339" s="68">
        <v>13663540</v>
      </c>
      <c r="Q339" s="66">
        <v>0.49183141400000002</v>
      </c>
    </row>
    <row r="340" spans="1:17" ht="29" x14ac:dyDescent="0.35">
      <c r="A340" s="4">
        <v>1672</v>
      </c>
      <c r="B340" s="3" t="s">
        <v>15</v>
      </c>
      <c r="C340" s="4" t="s">
        <v>45</v>
      </c>
      <c r="D340" s="4" t="s">
        <v>540</v>
      </c>
      <c r="E340" s="4" t="s">
        <v>9</v>
      </c>
      <c r="F340" s="4" t="s">
        <v>542</v>
      </c>
      <c r="G340" s="3" t="s">
        <v>11</v>
      </c>
      <c r="H340" s="3" t="s">
        <v>11</v>
      </c>
      <c r="I340" s="3"/>
      <c r="J340" s="3" t="s">
        <v>11</v>
      </c>
      <c r="K340" s="3"/>
      <c r="L340" s="3" t="s">
        <v>11</v>
      </c>
      <c r="M340" s="66">
        <v>0.16554245000000001</v>
      </c>
      <c r="N340" s="67">
        <v>3485320</v>
      </c>
      <c r="O340" s="66">
        <v>0.474970591</v>
      </c>
      <c r="P340" s="68">
        <v>3485320</v>
      </c>
      <c r="Q340" s="66">
        <v>0.474970591</v>
      </c>
    </row>
    <row r="341" spans="1:17" x14ac:dyDescent="0.35">
      <c r="A341" s="4">
        <v>1659</v>
      </c>
      <c r="B341" s="3" t="s">
        <v>20</v>
      </c>
      <c r="C341" s="4" t="s">
        <v>7</v>
      </c>
      <c r="D341" s="4" t="s">
        <v>538</v>
      </c>
      <c r="E341" s="4" t="s">
        <v>9</v>
      </c>
      <c r="F341" s="4" t="s">
        <v>539</v>
      </c>
      <c r="G341" s="3"/>
      <c r="H341" s="3" t="s">
        <v>11</v>
      </c>
      <c r="I341" s="3"/>
      <c r="J341" s="3"/>
      <c r="K341" s="3" t="s">
        <v>11</v>
      </c>
      <c r="L341" s="3" t="s">
        <v>11</v>
      </c>
      <c r="M341" s="66">
        <v>0.40028674800000003</v>
      </c>
      <c r="N341" s="67">
        <v>8441660</v>
      </c>
      <c r="O341" s="66">
        <v>0.47418013599999997</v>
      </c>
      <c r="P341" s="68">
        <v>8441660</v>
      </c>
      <c r="Q341" s="66">
        <v>0.47418013599999997</v>
      </c>
    </row>
    <row r="342" spans="1:17" x14ac:dyDescent="0.35">
      <c r="A342" s="4">
        <v>1421</v>
      </c>
      <c r="B342" s="3" t="s">
        <v>20</v>
      </c>
      <c r="C342" s="4" t="s">
        <v>45</v>
      </c>
      <c r="D342" s="4" t="s">
        <v>389</v>
      </c>
      <c r="E342" s="4" t="s">
        <v>9</v>
      </c>
      <c r="F342" s="4" t="s">
        <v>392</v>
      </c>
      <c r="G342" s="3" t="s">
        <v>11</v>
      </c>
      <c r="H342" s="3" t="s">
        <v>11</v>
      </c>
      <c r="I342" s="3" t="s">
        <v>11</v>
      </c>
      <c r="J342" s="3"/>
      <c r="K342" s="3"/>
      <c r="L342" s="3" t="s">
        <v>11</v>
      </c>
      <c r="M342" s="66">
        <v>7.5908357999999995E-2</v>
      </c>
      <c r="N342" s="67">
        <v>1616600</v>
      </c>
      <c r="O342" s="66">
        <v>0.46955559600000002</v>
      </c>
      <c r="P342" s="68">
        <v>1616600</v>
      </c>
      <c r="Q342" s="66">
        <v>0.46955559600000002</v>
      </c>
    </row>
    <row r="343" spans="1:17" ht="29" x14ac:dyDescent="0.35">
      <c r="A343" s="4">
        <v>1166</v>
      </c>
      <c r="B343" s="3" t="s">
        <v>15</v>
      </c>
      <c r="C343" s="4" t="s">
        <v>45</v>
      </c>
      <c r="D343" s="4" t="s">
        <v>75</v>
      </c>
      <c r="E343" s="4" t="s">
        <v>9</v>
      </c>
      <c r="F343" s="4" t="s">
        <v>176</v>
      </c>
      <c r="G343" s="3"/>
      <c r="H343" s="3" t="s">
        <v>11</v>
      </c>
      <c r="I343" s="3"/>
      <c r="J343" s="3"/>
      <c r="K343" s="3"/>
      <c r="L343" s="3" t="s">
        <v>11</v>
      </c>
      <c r="M343" s="66">
        <v>0.85137780699999999</v>
      </c>
      <c r="N343" s="67">
        <v>18703140</v>
      </c>
      <c r="O343" s="66">
        <v>0.45520581399999999</v>
      </c>
      <c r="P343" s="68">
        <v>18703140</v>
      </c>
      <c r="Q343" s="66">
        <v>0.45520581399999999</v>
      </c>
    </row>
    <row r="344" spans="1:17" ht="29" x14ac:dyDescent="0.35">
      <c r="A344" s="4">
        <v>1264</v>
      </c>
      <c r="B344" s="3" t="s">
        <v>34</v>
      </c>
      <c r="C344" s="4" t="s">
        <v>35</v>
      </c>
      <c r="D344" s="4" t="s">
        <v>179</v>
      </c>
      <c r="E344" s="4" t="s">
        <v>9</v>
      </c>
      <c r="F344" s="4" t="s">
        <v>246</v>
      </c>
      <c r="G344" s="3"/>
      <c r="H344" s="3" t="s">
        <v>11</v>
      </c>
      <c r="I344" s="3"/>
      <c r="J344" s="3"/>
      <c r="K344" s="3"/>
      <c r="L344" s="3" t="s">
        <v>11</v>
      </c>
      <c r="M344" s="66">
        <v>0.65852496000000005</v>
      </c>
      <c r="N344" s="67">
        <v>15000000</v>
      </c>
      <c r="O344" s="66">
        <v>0.43901664000000001</v>
      </c>
      <c r="P344" s="68">
        <v>15000000</v>
      </c>
      <c r="Q344" s="66">
        <v>0.43901664000000001</v>
      </c>
    </row>
    <row r="345" spans="1:17" ht="29" x14ac:dyDescent="0.35">
      <c r="A345" s="4">
        <v>1508</v>
      </c>
      <c r="B345" s="3" t="s">
        <v>20</v>
      </c>
      <c r="C345" s="4" t="s">
        <v>7</v>
      </c>
      <c r="D345" s="4" t="s">
        <v>73</v>
      </c>
      <c r="E345" s="4" t="s">
        <v>25</v>
      </c>
      <c r="F345" s="4" t="s">
        <v>471</v>
      </c>
      <c r="G345" s="3"/>
      <c r="H345" s="3" t="s">
        <v>11</v>
      </c>
      <c r="I345" s="3"/>
      <c r="J345" s="3"/>
      <c r="K345" s="3" t="s">
        <v>11</v>
      </c>
      <c r="L345" s="3" t="s">
        <v>11</v>
      </c>
      <c r="M345" s="66">
        <v>0.10437761299999999</v>
      </c>
      <c r="N345" s="67">
        <v>2435306</v>
      </c>
      <c r="O345" s="66">
        <v>0.42860163299999998</v>
      </c>
      <c r="P345" s="68">
        <v>2435306</v>
      </c>
      <c r="Q345" s="66">
        <v>0.42860163299999998</v>
      </c>
    </row>
    <row r="346" spans="1:17" x14ac:dyDescent="0.35">
      <c r="A346" s="4">
        <v>1574</v>
      </c>
      <c r="B346" s="3" t="s">
        <v>20</v>
      </c>
      <c r="C346" s="4" t="s">
        <v>109</v>
      </c>
      <c r="D346" s="4" t="s">
        <v>484</v>
      </c>
      <c r="E346" s="4" t="s">
        <v>9</v>
      </c>
      <c r="F346" s="4" t="s">
        <v>485</v>
      </c>
      <c r="G346" s="3" t="s">
        <v>11</v>
      </c>
      <c r="H346" s="3" t="s">
        <v>11</v>
      </c>
      <c r="I346" s="3" t="s">
        <v>11</v>
      </c>
      <c r="J346" s="3"/>
      <c r="K346" s="3"/>
      <c r="L346" s="3"/>
      <c r="M346" s="66">
        <v>0.42411333099999998</v>
      </c>
      <c r="N346" s="67">
        <v>10028000</v>
      </c>
      <c r="O346" s="66">
        <v>0.42292912900000001</v>
      </c>
      <c r="P346" s="68">
        <v>10028000</v>
      </c>
      <c r="Q346" s="66">
        <v>0.42292912900000001</v>
      </c>
    </row>
    <row r="347" spans="1:17" ht="29" x14ac:dyDescent="0.35">
      <c r="A347" s="4">
        <v>1625</v>
      </c>
      <c r="B347" s="3" t="s">
        <v>34</v>
      </c>
      <c r="C347" s="4" t="s">
        <v>116</v>
      </c>
      <c r="D347" s="4" t="s">
        <v>375</v>
      </c>
      <c r="E347" s="4" t="s">
        <v>9</v>
      </c>
      <c r="F347" s="4" t="s">
        <v>519</v>
      </c>
      <c r="G347" s="3" t="s">
        <v>11</v>
      </c>
      <c r="H347" s="3"/>
      <c r="I347" s="3" t="s">
        <v>11</v>
      </c>
      <c r="J347" s="3" t="s">
        <v>11</v>
      </c>
      <c r="K347" s="3"/>
      <c r="L347" s="3"/>
      <c r="M347" s="66">
        <v>1.568059082</v>
      </c>
      <c r="N347" s="67">
        <v>39371000</v>
      </c>
      <c r="O347" s="66">
        <v>0.39827768699999999</v>
      </c>
      <c r="P347" s="68">
        <v>37342969</v>
      </c>
      <c r="Q347" s="66">
        <v>0.41990744800000002</v>
      </c>
    </row>
    <row r="348" spans="1:17" ht="29" x14ac:dyDescent="0.35">
      <c r="A348" s="4">
        <v>1681</v>
      </c>
      <c r="B348" s="3" t="s">
        <v>20</v>
      </c>
      <c r="C348" s="4" t="s">
        <v>65</v>
      </c>
      <c r="D348" s="4" t="s">
        <v>545</v>
      </c>
      <c r="E348" s="4" t="s">
        <v>9</v>
      </c>
      <c r="F348" s="4" t="s">
        <v>550</v>
      </c>
      <c r="G348" s="3"/>
      <c r="H348" s="3" t="s">
        <v>11</v>
      </c>
      <c r="I348" s="3"/>
      <c r="J348" s="3"/>
      <c r="K348" s="3"/>
      <c r="L348" s="3" t="s">
        <v>11</v>
      </c>
      <c r="M348" s="66">
        <v>0.19882543799999999</v>
      </c>
      <c r="N348" s="67">
        <v>4999685</v>
      </c>
      <c r="O348" s="66">
        <v>0.39767592899999998</v>
      </c>
      <c r="P348" s="68">
        <v>4999685</v>
      </c>
      <c r="Q348" s="66">
        <v>0.39767592899999998</v>
      </c>
    </row>
    <row r="349" spans="1:17" x14ac:dyDescent="0.35">
      <c r="A349" s="4">
        <v>1596</v>
      </c>
      <c r="B349" s="3" t="s">
        <v>20</v>
      </c>
      <c r="C349" s="4" t="s">
        <v>109</v>
      </c>
      <c r="D349" s="4" t="s">
        <v>499</v>
      </c>
      <c r="E349" s="4" t="s">
        <v>9</v>
      </c>
      <c r="F349" s="4" t="s">
        <v>500</v>
      </c>
      <c r="G349" s="3" t="s">
        <v>11</v>
      </c>
      <c r="H349" s="3" t="s">
        <v>11</v>
      </c>
      <c r="I349" s="3" t="s">
        <v>11</v>
      </c>
      <c r="J349" s="3" t="s">
        <v>11</v>
      </c>
      <c r="K349" s="3"/>
      <c r="L349" s="3"/>
      <c r="M349" s="66">
        <v>1.41737523</v>
      </c>
      <c r="N349" s="67">
        <v>36701000</v>
      </c>
      <c r="O349" s="66">
        <v>0.38619526199999998</v>
      </c>
      <c r="P349" s="68">
        <v>36701000</v>
      </c>
      <c r="Q349" s="66">
        <v>0.38619526199999998</v>
      </c>
    </row>
    <row r="350" spans="1:17" x14ac:dyDescent="0.35">
      <c r="A350" s="4">
        <v>1475</v>
      </c>
      <c r="B350" s="3" t="s">
        <v>34</v>
      </c>
      <c r="C350" s="4" t="s">
        <v>7</v>
      </c>
      <c r="D350" s="4" t="s">
        <v>441</v>
      </c>
      <c r="E350" s="4" t="s">
        <v>9</v>
      </c>
      <c r="F350" s="4" t="s">
        <v>442</v>
      </c>
      <c r="G350" s="3" t="s">
        <v>11</v>
      </c>
      <c r="H350" s="3" t="s">
        <v>11</v>
      </c>
      <c r="I350" s="3"/>
      <c r="J350" s="3" t="s">
        <v>11</v>
      </c>
      <c r="K350" s="3"/>
      <c r="L350" s="3" t="s">
        <v>11</v>
      </c>
      <c r="M350" s="66">
        <v>2.400231571</v>
      </c>
      <c r="N350" s="67">
        <v>62989630</v>
      </c>
      <c r="O350" s="66">
        <v>0.38105186099999999</v>
      </c>
      <c r="P350" s="68">
        <v>62989630</v>
      </c>
      <c r="Q350" s="66">
        <v>0.38105186099999999</v>
      </c>
    </row>
    <row r="351" spans="1:17" ht="29" x14ac:dyDescent="0.35">
      <c r="A351" s="4">
        <v>1154</v>
      </c>
      <c r="B351" s="3" t="s">
        <v>20</v>
      </c>
      <c r="C351" s="4" t="s">
        <v>21</v>
      </c>
      <c r="D351" s="4" t="s">
        <v>161</v>
      </c>
      <c r="E351" s="4" t="s">
        <v>25</v>
      </c>
      <c r="F351" s="4" t="s">
        <v>162</v>
      </c>
      <c r="G351" s="3" t="s">
        <v>11</v>
      </c>
      <c r="H351" s="3" t="s">
        <v>11</v>
      </c>
      <c r="I351" s="3"/>
      <c r="J351" s="3" t="s">
        <v>11</v>
      </c>
      <c r="K351" s="3" t="s">
        <v>11</v>
      </c>
      <c r="L351" s="3" t="s">
        <v>11</v>
      </c>
      <c r="M351" s="66">
        <v>8.0230457000000005E-2</v>
      </c>
      <c r="N351" s="67">
        <v>2120000</v>
      </c>
      <c r="O351" s="66">
        <v>0.37844555000000002</v>
      </c>
      <c r="P351" s="68">
        <v>2120000</v>
      </c>
      <c r="Q351" s="66">
        <v>0.37844555000000002</v>
      </c>
    </row>
    <row r="352" spans="1:17" x14ac:dyDescent="0.35">
      <c r="A352" s="4">
        <v>1030</v>
      </c>
      <c r="B352" s="3" t="s">
        <v>34</v>
      </c>
      <c r="C352" s="4" t="s">
        <v>35</v>
      </c>
      <c r="D352" s="4" t="s">
        <v>36</v>
      </c>
      <c r="E352" s="4" t="s">
        <v>9</v>
      </c>
      <c r="F352" s="4" t="s">
        <v>42</v>
      </c>
      <c r="G352" s="3"/>
      <c r="H352" s="3" t="s">
        <v>11</v>
      </c>
      <c r="I352" s="3"/>
      <c r="J352" s="3"/>
      <c r="K352" s="3" t="s">
        <v>11</v>
      </c>
      <c r="L352" s="3" t="s">
        <v>11</v>
      </c>
      <c r="M352" s="66">
        <v>0.45353865399999999</v>
      </c>
      <c r="N352" s="67">
        <v>12500000</v>
      </c>
      <c r="O352" s="66">
        <v>0.36283092300000003</v>
      </c>
      <c r="P352" s="68">
        <v>12500000</v>
      </c>
      <c r="Q352" s="66">
        <v>0.36283092300000003</v>
      </c>
    </row>
    <row r="353" spans="1:17" ht="29" x14ac:dyDescent="0.35">
      <c r="A353" s="4">
        <v>1309</v>
      </c>
      <c r="B353" s="3" t="s">
        <v>6</v>
      </c>
      <c r="C353" s="4" t="s">
        <v>12</v>
      </c>
      <c r="D353" s="4" t="s">
        <v>228</v>
      </c>
      <c r="E353" s="4" t="s">
        <v>25</v>
      </c>
      <c r="F353" s="4" t="s">
        <v>290</v>
      </c>
      <c r="G353" s="3" t="s">
        <v>11</v>
      </c>
      <c r="H353" s="3" t="s">
        <v>11</v>
      </c>
      <c r="I353" s="3"/>
      <c r="J353" s="3" t="s">
        <v>11</v>
      </c>
      <c r="K353" s="3" t="s">
        <v>11</v>
      </c>
      <c r="L353" s="3"/>
      <c r="M353" s="66">
        <v>0.117758575</v>
      </c>
      <c r="N353" s="67">
        <v>3263161</v>
      </c>
      <c r="O353" s="66">
        <v>0.36087270999999999</v>
      </c>
      <c r="P353" s="68">
        <v>3263161</v>
      </c>
      <c r="Q353" s="66">
        <v>0.36087270999999999</v>
      </c>
    </row>
    <row r="354" spans="1:17" ht="29" x14ac:dyDescent="0.35">
      <c r="A354" s="4">
        <v>1148</v>
      </c>
      <c r="B354" s="3" t="s">
        <v>15</v>
      </c>
      <c r="C354" s="4" t="s">
        <v>21</v>
      </c>
      <c r="D354" s="4" t="s">
        <v>149</v>
      </c>
      <c r="E354" s="4" t="s">
        <v>9</v>
      </c>
      <c r="F354" s="4" t="s">
        <v>156</v>
      </c>
      <c r="G354" s="3" t="s">
        <v>11</v>
      </c>
      <c r="H354" s="3" t="s">
        <v>11</v>
      </c>
      <c r="I354" s="3" t="s">
        <v>11</v>
      </c>
      <c r="J354" s="3" t="s">
        <v>11</v>
      </c>
      <c r="K354" s="3"/>
      <c r="L354" s="3" t="s">
        <v>11</v>
      </c>
      <c r="M354" s="66">
        <v>3.0792393549999999</v>
      </c>
      <c r="N354" s="67">
        <v>86070000</v>
      </c>
      <c r="O354" s="66">
        <v>0.35775988800000003</v>
      </c>
      <c r="P354" s="68">
        <v>86070000</v>
      </c>
      <c r="Q354" s="66">
        <v>0.35775988800000003</v>
      </c>
    </row>
    <row r="355" spans="1:17" x14ac:dyDescent="0.35">
      <c r="A355" s="4">
        <v>1594</v>
      </c>
      <c r="B355" s="3" t="s">
        <v>20</v>
      </c>
      <c r="C355" s="4" t="s">
        <v>109</v>
      </c>
      <c r="D355" s="4" t="s">
        <v>495</v>
      </c>
      <c r="E355" s="4" t="s">
        <v>9</v>
      </c>
      <c r="F355" s="4" t="s">
        <v>498</v>
      </c>
      <c r="G355" s="3"/>
      <c r="H355" s="3" t="s">
        <v>11</v>
      </c>
      <c r="I355" s="3"/>
      <c r="J355" s="3"/>
      <c r="K355" s="3"/>
      <c r="L355" s="3" t="s">
        <v>11</v>
      </c>
      <c r="M355" s="66">
        <v>0.17869943299999999</v>
      </c>
      <c r="N355" s="67">
        <v>5142000</v>
      </c>
      <c r="O355" s="66">
        <v>0.34752904099999998</v>
      </c>
      <c r="P355" s="68">
        <v>5142000</v>
      </c>
      <c r="Q355" s="66">
        <v>0.34752904099999998</v>
      </c>
    </row>
    <row r="356" spans="1:17" ht="29" x14ac:dyDescent="0.35">
      <c r="A356" s="4">
        <v>1035</v>
      </c>
      <c r="B356" s="3" t="s">
        <v>15</v>
      </c>
      <c r="C356" s="4" t="s">
        <v>45</v>
      </c>
      <c r="D356" s="4" t="s">
        <v>48</v>
      </c>
      <c r="E356" s="4" t="s">
        <v>9</v>
      </c>
      <c r="F356" s="4" t="s">
        <v>49</v>
      </c>
      <c r="G356" s="3" t="s">
        <v>11</v>
      </c>
      <c r="H356" s="3" t="s">
        <v>11</v>
      </c>
      <c r="I356" s="3"/>
      <c r="J356" s="3" t="s">
        <v>11</v>
      </c>
      <c r="K356" s="3"/>
      <c r="L356" s="3" t="s">
        <v>11</v>
      </c>
      <c r="M356" s="66">
        <v>0.85702583899999996</v>
      </c>
      <c r="N356" s="67">
        <v>25000000</v>
      </c>
      <c r="O356" s="66">
        <v>0.34281033599999999</v>
      </c>
      <c r="P356" s="68">
        <v>25000000</v>
      </c>
      <c r="Q356" s="66">
        <v>0.34281033599999999</v>
      </c>
    </row>
    <row r="357" spans="1:17" ht="29" x14ac:dyDescent="0.35">
      <c r="A357" s="4">
        <v>1036</v>
      </c>
      <c r="B357" s="3" t="s">
        <v>15</v>
      </c>
      <c r="C357" s="4" t="s">
        <v>45</v>
      </c>
      <c r="D357" s="4" t="s">
        <v>48</v>
      </c>
      <c r="E357" s="4" t="s">
        <v>9</v>
      </c>
      <c r="F357" s="4" t="s">
        <v>50</v>
      </c>
      <c r="G357" s="3" t="s">
        <v>11</v>
      </c>
      <c r="H357" s="3" t="s">
        <v>11</v>
      </c>
      <c r="I357" s="3"/>
      <c r="J357" s="3" t="s">
        <v>11</v>
      </c>
      <c r="K357" s="3"/>
      <c r="L357" s="3" t="s">
        <v>11</v>
      </c>
      <c r="M357" s="66">
        <v>1.5844671889999999</v>
      </c>
      <c r="N357" s="67">
        <v>47420000</v>
      </c>
      <c r="O357" s="66">
        <v>0.33413479299999999</v>
      </c>
      <c r="P357" s="68">
        <v>47420000</v>
      </c>
      <c r="Q357" s="66">
        <v>0.33413479299999999</v>
      </c>
    </row>
    <row r="358" spans="1:17" ht="29" x14ac:dyDescent="0.35">
      <c r="A358" s="4">
        <v>1099</v>
      </c>
      <c r="B358" s="3" t="s">
        <v>20</v>
      </c>
      <c r="C358" s="4" t="s">
        <v>109</v>
      </c>
      <c r="D358" s="4" t="s">
        <v>110</v>
      </c>
      <c r="E358" s="4" t="s">
        <v>9</v>
      </c>
      <c r="F358" s="4" t="s">
        <v>111</v>
      </c>
      <c r="G358" s="3"/>
      <c r="H358" s="3" t="s">
        <v>11</v>
      </c>
      <c r="I358" s="3"/>
      <c r="J358" s="3"/>
      <c r="K358" s="3"/>
      <c r="L358" s="3" t="s">
        <v>11</v>
      </c>
      <c r="M358" s="66">
        <v>0.77115371799999999</v>
      </c>
      <c r="N358" s="67">
        <v>23881000</v>
      </c>
      <c r="O358" s="66">
        <v>0.32291516999999997</v>
      </c>
      <c r="P358" s="68">
        <v>23881000</v>
      </c>
      <c r="Q358" s="66">
        <v>0.32291516999999997</v>
      </c>
    </row>
    <row r="359" spans="1:17" ht="29" x14ac:dyDescent="0.35">
      <c r="A359" s="4">
        <v>1413</v>
      </c>
      <c r="B359" s="3" t="s">
        <v>20</v>
      </c>
      <c r="C359" s="4" t="s">
        <v>109</v>
      </c>
      <c r="D359" s="4" t="s">
        <v>380</v>
      </c>
      <c r="E359" s="4" t="s">
        <v>9</v>
      </c>
      <c r="F359" s="4" t="s">
        <v>381</v>
      </c>
      <c r="G359" s="3" t="s">
        <v>11</v>
      </c>
      <c r="H359" s="3" t="s">
        <v>11</v>
      </c>
      <c r="I359" s="3" t="s">
        <v>11</v>
      </c>
      <c r="J359" s="3"/>
      <c r="K359" s="3"/>
      <c r="L359" s="3" t="s">
        <v>11</v>
      </c>
      <c r="M359" s="66">
        <v>0.19851171500000001</v>
      </c>
      <c r="N359" s="67">
        <v>6156000</v>
      </c>
      <c r="O359" s="66">
        <v>0.32246867299999998</v>
      </c>
      <c r="P359" s="68">
        <v>6156000</v>
      </c>
      <c r="Q359" s="66">
        <v>0.32246867299999998</v>
      </c>
    </row>
    <row r="360" spans="1:17" ht="29" x14ac:dyDescent="0.35">
      <c r="A360" s="4">
        <v>1056</v>
      </c>
      <c r="B360" s="3" t="s">
        <v>20</v>
      </c>
      <c r="C360" s="4" t="s">
        <v>21</v>
      </c>
      <c r="D360" s="4" t="s">
        <v>38</v>
      </c>
      <c r="E360" s="4" t="s">
        <v>9</v>
      </c>
      <c r="F360" s="4" t="s">
        <v>68</v>
      </c>
      <c r="G360" s="3" t="s">
        <v>11</v>
      </c>
      <c r="H360" s="3" t="s">
        <v>11</v>
      </c>
      <c r="I360" s="3" t="s">
        <v>11</v>
      </c>
      <c r="J360" s="3"/>
      <c r="K360" s="3"/>
      <c r="L360" s="3"/>
      <c r="M360" s="66">
        <v>0.47912895100000003</v>
      </c>
      <c r="N360" s="67">
        <v>15000000</v>
      </c>
      <c r="O360" s="66">
        <v>0.31941930000000002</v>
      </c>
      <c r="P360" s="68">
        <v>15000000</v>
      </c>
      <c r="Q360" s="66">
        <v>0.31941930000000002</v>
      </c>
    </row>
    <row r="361" spans="1:17" ht="29" x14ac:dyDescent="0.35">
      <c r="A361" s="4">
        <v>1151</v>
      </c>
      <c r="B361" s="3" t="s">
        <v>20</v>
      </c>
      <c r="C361" s="4" t="s">
        <v>109</v>
      </c>
      <c r="D361" s="4" t="s">
        <v>157</v>
      </c>
      <c r="E361" s="4" t="s">
        <v>9</v>
      </c>
      <c r="F361" s="4" t="s">
        <v>158</v>
      </c>
      <c r="G361" s="3"/>
      <c r="H361" s="3" t="s">
        <v>11</v>
      </c>
      <c r="I361" s="3"/>
      <c r="J361" s="3"/>
      <c r="K361" s="3" t="s">
        <v>11</v>
      </c>
      <c r="L361" s="3"/>
      <c r="M361" s="66">
        <v>0.33374242700000001</v>
      </c>
      <c r="N361" s="67">
        <v>11006000</v>
      </c>
      <c r="O361" s="66">
        <v>0.30323680400000003</v>
      </c>
      <c r="P361" s="68">
        <v>11006000</v>
      </c>
      <c r="Q361" s="66">
        <v>0.30323680400000003</v>
      </c>
    </row>
    <row r="362" spans="1:17" x14ac:dyDescent="0.35">
      <c r="A362" s="4">
        <v>1677</v>
      </c>
      <c r="B362" s="3" t="s">
        <v>20</v>
      </c>
      <c r="C362" s="4" t="s">
        <v>109</v>
      </c>
      <c r="D362" s="4" t="s">
        <v>492</v>
      </c>
      <c r="E362" s="4" t="s">
        <v>9</v>
      </c>
      <c r="F362" s="4" t="s">
        <v>547</v>
      </c>
      <c r="G362" s="3" t="s">
        <v>11</v>
      </c>
      <c r="H362" s="3" t="s">
        <v>11</v>
      </c>
      <c r="I362" s="3" t="s">
        <v>11</v>
      </c>
      <c r="J362" s="3"/>
      <c r="K362" s="3"/>
      <c r="L362" s="3" t="s">
        <v>11</v>
      </c>
      <c r="M362" s="66">
        <v>1.4064921399999999</v>
      </c>
      <c r="N362" s="67">
        <v>46811000</v>
      </c>
      <c r="O362" s="66">
        <v>0.30046188699999998</v>
      </c>
      <c r="P362" s="68">
        <v>46811000</v>
      </c>
      <c r="Q362" s="66">
        <v>0.30046188699999998</v>
      </c>
    </row>
    <row r="363" spans="1:17" x14ac:dyDescent="0.35">
      <c r="A363" s="4">
        <v>1262</v>
      </c>
      <c r="B363" s="3" t="s">
        <v>34</v>
      </c>
      <c r="C363" s="4" t="s">
        <v>7</v>
      </c>
      <c r="D363" s="4" t="s">
        <v>85</v>
      </c>
      <c r="E363" s="4" t="s">
        <v>25</v>
      </c>
      <c r="F363" s="4" t="s">
        <v>245</v>
      </c>
      <c r="G363" s="3" t="s">
        <v>11</v>
      </c>
      <c r="H363" s="3" t="s">
        <v>11</v>
      </c>
      <c r="I363" s="3"/>
      <c r="J363" s="3" t="s">
        <v>11</v>
      </c>
      <c r="K363" s="3" t="s">
        <v>11</v>
      </c>
      <c r="L363" s="3"/>
      <c r="M363" s="66">
        <v>0.44869120600000001</v>
      </c>
      <c r="N363" s="67">
        <v>15000000</v>
      </c>
      <c r="O363" s="66">
        <v>0.29912747000000001</v>
      </c>
      <c r="P363" s="68">
        <v>15000000</v>
      </c>
      <c r="Q363" s="66">
        <v>0.29912747000000001</v>
      </c>
    </row>
    <row r="364" spans="1:17" ht="29" x14ac:dyDescent="0.35">
      <c r="A364" s="4">
        <v>1611</v>
      </c>
      <c r="B364" s="3" t="s">
        <v>20</v>
      </c>
      <c r="C364" s="4" t="s">
        <v>65</v>
      </c>
      <c r="D364" s="4" t="s">
        <v>510</v>
      </c>
      <c r="E364" s="4" t="s">
        <v>9</v>
      </c>
      <c r="F364" s="4" t="s">
        <v>511</v>
      </c>
      <c r="G364" s="3"/>
      <c r="H364" s="3" t="s">
        <v>11</v>
      </c>
      <c r="I364" s="3"/>
      <c r="J364" s="3"/>
      <c r="K364" s="3" t="s">
        <v>11</v>
      </c>
      <c r="L364" s="3" t="s">
        <v>11</v>
      </c>
      <c r="M364" s="66">
        <v>0.78959333499999995</v>
      </c>
      <c r="N364" s="67">
        <v>26558030</v>
      </c>
      <c r="O364" s="66">
        <v>0.29730869900000001</v>
      </c>
      <c r="P364" s="68">
        <v>26558030</v>
      </c>
      <c r="Q364" s="66">
        <v>0.29730869900000001</v>
      </c>
    </row>
    <row r="365" spans="1:17" ht="29" x14ac:dyDescent="0.35">
      <c r="A365" s="4">
        <v>1044</v>
      </c>
      <c r="B365" s="3" t="s">
        <v>15</v>
      </c>
      <c r="C365" s="4" t="s">
        <v>45</v>
      </c>
      <c r="D365" s="4" t="s">
        <v>48</v>
      </c>
      <c r="E365" s="4" t="s">
        <v>25</v>
      </c>
      <c r="F365" s="4" t="s">
        <v>55</v>
      </c>
      <c r="G365" s="3" t="s">
        <v>11</v>
      </c>
      <c r="H365" s="3" t="s">
        <v>11</v>
      </c>
      <c r="I365" s="3"/>
      <c r="J365" s="3" t="s">
        <v>11</v>
      </c>
      <c r="K365" s="3"/>
      <c r="L365" s="3" t="s">
        <v>11</v>
      </c>
      <c r="M365" s="66">
        <v>9.0304847999999993E-2</v>
      </c>
      <c r="N365" s="67">
        <v>3100000</v>
      </c>
      <c r="O365" s="66">
        <v>0.29130595999999997</v>
      </c>
      <c r="P365" s="68">
        <v>3100000</v>
      </c>
      <c r="Q365" s="66">
        <v>0.29130595999999997</v>
      </c>
    </row>
    <row r="366" spans="1:17" ht="29" x14ac:dyDescent="0.35">
      <c r="A366" s="4">
        <v>1377</v>
      </c>
      <c r="B366" s="3" t="s">
        <v>34</v>
      </c>
      <c r="C366" s="4" t="s">
        <v>35</v>
      </c>
      <c r="D366" s="4" t="s">
        <v>169</v>
      </c>
      <c r="E366" s="4" t="s">
        <v>9</v>
      </c>
      <c r="F366" s="4" t="s">
        <v>343</v>
      </c>
      <c r="G366" s="3"/>
      <c r="H366" s="3" t="s">
        <v>11</v>
      </c>
      <c r="I366" s="3"/>
      <c r="J366" s="3"/>
      <c r="K366" s="3"/>
      <c r="L366" s="3" t="s">
        <v>11</v>
      </c>
      <c r="M366" s="66">
        <v>0.22905057200000001</v>
      </c>
      <c r="N366" s="67">
        <v>9000000</v>
      </c>
      <c r="O366" s="66">
        <v>0.25450063499999998</v>
      </c>
      <c r="P366" s="68">
        <v>7900000</v>
      </c>
      <c r="Q366" s="66">
        <v>0.28993743300000002</v>
      </c>
    </row>
    <row r="367" spans="1:17" ht="29" x14ac:dyDescent="0.35">
      <c r="A367" s="4">
        <v>1637</v>
      </c>
      <c r="B367" s="3" t="s">
        <v>20</v>
      </c>
      <c r="C367" s="4" t="s">
        <v>109</v>
      </c>
      <c r="D367" s="4" t="s">
        <v>524</v>
      </c>
      <c r="E367" s="4" t="s">
        <v>9</v>
      </c>
      <c r="F367" s="4" t="s">
        <v>526</v>
      </c>
      <c r="G367" s="3" t="s">
        <v>11</v>
      </c>
      <c r="H367" s="3" t="s">
        <v>11</v>
      </c>
      <c r="I367" s="3" t="s">
        <v>11</v>
      </c>
      <c r="J367" s="3" t="s">
        <v>11</v>
      </c>
      <c r="K367" s="3"/>
      <c r="L367" s="3"/>
      <c r="M367" s="66">
        <v>1.1530468220000001</v>
      </c>
      <c r="N367" s="67">
        <v>42738000</v>
      </c>
      <c r="O367" s="66">
        <v>0.26979428599999999</v>
      </c>
      <c r="P367" s="68">
        <v>40267308</v>
      </c>
      <c r="Q367" s="66">
        <v>0.28634812700000001</v>
      </c>
    </row>
    <row r="368" spans="1:17" ht="29" x14ac:dyDescent="0.35">
      <c r="A368" s="4">
        <v>1671</v>
      </c>
      <c r="B368" s="3" t="s">
        <v>15</v>
      </c>
      <c r="C368" s="4" t="s">
        <v>45</v>
      </c>
      <c r="D368" s="4" t="s">
        <v>540</v>
      </c>
      <c r="E368" s="4" t="s">
        <v>9</v>
      </c>
      <c r="F368" s="4" t="s">
        <v>541</v>
      </c>
      <c r="G368" s="3" t="s">
        <v>11</v>
      </c>
      <c r="H368" s="3" t="s">
        <v>11</v>
      </c>
      <c r="I368" s="3"/>
      <c r="J368" s="3" t="s">
        <v>11</v>
      </c>
      <c r="K368" s="3"/>
      <c r="L368" s="3"/>
      <c r="M368" s="66">
        <v>0.11752282999999999</v>
      </c>
      <c r="N368" s="67">
        <v>4138760</v>
      </c>
      <c r="O368" s="66">
        <v>0.28395661999999999</v>
      </c>
      <c r="P368" s="68">
        <v>4138760</v>
      </c>
      <c r="Q368" s="66">
        <v>0.28395661999999999</v>
      </c>
    </row>
    <row r="369" spans="1:17" x14ac:dyDescent="0.35">
      <c r="A369" s="4">
        <v>1458</v>
      </c>
      <c r="B369" s="3" t="s">
        <v>34</v>
      </c>
      <c r="C369" s="4" t="s">
        <v>7</v>
      </c>
      <c r="D369" s="4" t="s">
        <v>431</v>
      </c>
      <c r="E369" s="4" t="s">
        <v>25</v>
      </c>
      <c r="F369" s="4" t="s">
        <v>432</v>
      </c>
      <c r="G369" s="3"/>
      <c r="H369" s="3" t="s">
        <v>11</v>
      </c>
      <c r="I369" s="3"/>
      <c r="J369" s="3"/>
      <c r="K369" s="3"/>
      <c r="L369" s="3" t="s">
        <v>11</v>
      </c>
      <c r="M369" s="66">
        <v>0.31299471699999998</v>
      </c>
      <c r="N369" s="67">
        <v>11914430</v>
      </c>
      <c r="O369" s="66">
        <v>0.26270221599999999</v>
      </c>
      <c r="P369" s="68">
        <v>11914430</v>
      </c>
      <c r="Q369" s="66">
        <v>0.26270221599999999</v>
      </c>
    </row>
    <row r="370" spans="1:17" x14ac:dyDescent="0.35">
      <c r="A370" s="4">
        <v>1433</v>
      </c>
      <c r="B370" s="3" t="s">
        <v>20</v>
      </c>
      <c r="C370" s="4" t="s">
        <v>116</v>
      </c>
      <c r="D370" s="4" t="s">
        <v>400</v>
      </c>
      <c r="E370" s="4" t="s">
        <v>9</v>
      </c>
      <c r="F370" s="4" t="s">
        <v>401</v>
      </c>
      <c r="G370" s="3" t="s">
        <v>11</v>
      </c>
      <c r="H370" s="3" t="s">
        <v>11</v>
      </c>
      <c r="I370" s="3" t="s">
        <v>11</v>
      </c>
      <c r="J370" s="3"/>
      <c r="K370" s="3" t="s">
        <v>11</v>
      </c>
      <c r="L370" s="3" t="s">
        <v>11</v>
      </c>
      <c r="M370" s="66">
        <v>0.81733124199999996</v>
      </c>
      <c r="N370" s="67">
        <v>31577870</v>
      </c>
      <c r="O370" s="66">
        <v>0.25883039000000002</v>
      </c>
      <c r="P370" s="68">
        <v>31577870</v>
      </c>
      <c r="Q370" s="66">
        <v>0.25883039000000002</v>
      </c>
    </row>
    <row r="371" spans="1:17" ht="43.5" x14ac:dyDescent="0.35">
      <c r="A371" s="4">
        <v>1606</v>
      </c>
      <c r="B371" s="3" t="s">
        <v>20</v>
      </c>
      <c r="C371" s="4" t="s">
        <v>109</v>
      </c>
      <c r="D371" s="4" t="s">
        <v>505</v>
      </c>
      <c r="E371" s="4" t="s">
        <v>9</v>
      </c>
      <c r="F371" s="4" t="s">
        <v>506</v>
      </c>
      <c r="G371" s="3" t="s">
        <v>11</v>
      </c>
      <c r="H371" s="3"/>
      <c r="I371" s="3" t="s">
        <v>11</v>
      </c>
      <c r="J371" s="3"/>
      <c r="K371" s="3"/>
      <c r="L371" s="3"/>
      <c r="M371" s="66">
        <v>3.9809847039999999</v>
      </c>
      <c r="N371" s="67">
        <v>155871170</v>
      </c>
      <c r="O371" s="66">
        <v>0.25540224700000003</v>
      </c>
      <c r="P371" s="68">
        <v>155871170</v>
      </c>
      <c r="Q371" s="66">
        <v>0.25540224700000003</v>
      </c>
    </row>
    <row r="372" spans="1:17" ht="29" x14ac:dyDescent="0.35">
      <c r="A372" s="4">
        <v>1065</v>
      </c>
      <c r="B372" s="3" t="s">
        <v>15</v>
      </c>
      <c r="C372" s="4" t="s">
        <v>45</v>
      </c>
      <c r="D372" s="4" t="s">
        <v>75</v>
      </c>
      <c r="E372" s="4" t="s">
        <v>9</v>
      </c>
      <c r="F372" s="4" t="s">
        <v>76</v>
      </c>
      <c r="G372" s="3" t="s">
        <v>11</v>
      </c>
      <c r="H372" s="3" t="s">
        <v>11</v>
      </c>
      <c r="I372" s="3"/>
      <c r="J372" s="3" t="s">
        <v>11</v>
      </c>
      <c r="K372" s="3"/>
      <c r="L372" s="3" t="s">
        <v>11</v>
      </c>
      <c r="M372" s="66">
        <v>0.64039077799999999</v>
      </c>
      <c r="N372" s="67">
        <v>26260000</v>
      </c>
      <c r="O372" s="66">
        <v>0.24386548999999999</v>
      </c>
      <c r="P372" s="68">
        <v>26210000</v>
      </c>
      <c r="Q372" s="66">
        <v>0.24433070500000001</v>
      </c>
    </row>
    <row r="373" spans="1:17" ht="43.5" x14ac:dyDescent="0.35">
      <c r="A373" s="4">
        <v>1391</v>
      </c>
      <c r="B373" s="3" t="s">
        <v>34</v>
      </c>
      <c r="C373" s="4" t="s">
        <v>116</v>
      </c>
      <c r="D373" s="4" t="s">
        <v>276</v>
      </c>
      <c r="E373" s="4" t="s">
        <v>9</v>
      </c>
      <c r="F373" s="4" t="s">
        <v>354</v>
      </c>
      <c r="G373" s="3" t="s">
        <v>11</v>
      </c>
      <c r="H373" s="3"/>
      <c r="I373" s="3"/>
      <c r="J373" s="3" t="s">
        <v>11</v>
      </c>
      <c r="K373" s="3"/>
      <c r="L373" s="3"/>
      <c r="M373" s="66">
        <v>1.196095873</v>
      </c>
      <c r="N373" s="67">
        <v>54445260</v>
      </c>
      <c r="O373" s="66">
        <v>0.21968778799999999</v>
      </c>
      <c r="P373" s="68">
        <v>50091633</v>
      </c>
      <c r="Q373" s="66">
        <v>0.238781569</v>
      </c>
    </row>
    <row r="374" spans="1:17" ht="29" x14ac:dyDescent="0.35">
      <c r="A374" s="4">
        <v>1107</v>
      </c>
      <c r="B374" s="3" t="s">
        <v>20</v>
      </c>
      <c r="C374" s="4" t="s">
        <v>109</v>
      </c>
      <c r="D374" s="4" t="s">
        <v>110</v>
      </c>
      <c r="E374" s="4" t="s">
        <v>9</v>
      </c>
      <c r="F374" s="4" t="s">
        <v>123</v>
      </c>
      <c r="G374" s="3" t="s">
        <v>11</v>
      </c>
      <c r="H374" s="3" t="s">
        <v>11</v>
      </c>
      <c r="I374" s="3" t="s">
        <v>11</v>
      </c>
      <c r="J374" s="3"/>
      <c r="K374" s="3"/>
      <c r="L374" s="3" t="s">
        <v>11</v>
      </c>
      <c r="M374" s="66">
        <v>0.192042297</v>
      </c>
      <c r="N374" s="67">
        <v>8363000</v>
      </c>
      <c r="O374" s="66">
        <v>0.229633262</v>
      </c>
      <c r="P374" s="68">
        <v>8363000</v>
      </c>
      <c r="Q374" s="66">
        <v>0.229633262</v>
      </c>
    </row>
    <row r="375" spans="1:17" ht="29" x14ac:dyDescent="0.35">
      <c r="A375" s="4">
        <v>1200</v>
      </c>
      <c r="B375" s="3" t="s">
        <v>15</v>
      </c>
      <c r="C375" s="4" t="s">
        <v>21</v>
      </c>
      <c r="D375" s="4" t="s">
        <v>190</v>
      </c>
      <c r="E375" s="4" t="s">
        <v>9</v>
      </c>
      <c r="F375" s="4" t="s">
        <v>200</v>
      </c>
      <c r="G375" s="3" t="s">
        <v>11</v>
      </c>
      <c r="H375" s="3" t="s">
        <v>11</v>
      </c>
      <c r="I375" s="3"/>
      <c r="J375" s="3" t="s">
        <v>11</v>
      </c>
      <c r="K375" s="3" t="s">
        <v>11</v>
      </c>
      <c r="L375" s="3"/>
      <c r="M375" s="66">
        <v>0.343929439</v>
      </c>
      <c r="N375" s="67">
        <v>15500000</v>
      </c>
      <c r="O375" s="66">
        <v>0.221889961</v>
      </c>
      <c r="P375" s="68">
        <v>15500000</v>
      </c>
      <c r="Q375" s="66">
        <v>0.221889961</v>
      </c>
    </row>
    <row r="376" spans="1:17" ht="29" x14ac:dyDescent="0.35">
      <c r="A376" s="4">
        <v>1211</v>
      </c>
      <c r="B376" s="3" t="s">
        <v>20</v>
      </c>
      <c r="C376" s="4" t="s">
        <v>21</v>
      </c>
      <c r="D376" s="4" t="s">
        <v>205</v>
      </c>
      <c r="E376" s="4" t="s">
        <v>9</v>
      </c>
      <c r="F376" s="4" t="s">
        <v>206</v>
      </c>
      <c r="G376" s="3"/>
      <c r="H376" s="3" t="s">
        <v>11</v>
      </c>
      <c r="I376" s="3"/>
      <c r="J376" s="3"/>
      <c r="K376" s="3"/>
      <c r="L376" s="3" t="s">
        <v>11</v>
      </c>
      <c r="M376" s="66">
        <v>0.32606768400000002</v>
      </c>
      <c r="N376" s="67">
        <v>14700000</v>
      </c>
      <c r="O376" s="66">
        <v>0.221814751</v>
      </c>
      <c r="P376" s="68">
        <v>14700000</v>
      </c>
      <c r="Q376" s="66">
        <v>0.221814751</v>
      </c>
    </row>
    <row r="377" spans="1:17" x14ac:dyDescent="0.35">
      <c r="A377" s="4">
        <v>1418</v>
      </c>
      <c r="B377" s="3" t="s">
        <v>20</v>
      </c>
      <c r="C377" s="4" t="s">
        <v>45</v>
      </c>
      <c r="D377" s="4" t="s">
        <v>389</v>
      </c>
      <c r="E377" s="4" t="s">
        <v>9</v>
      </c>
      <c r="F377" s="4" t="s">
        <v>390</v>
      </c>
      <c r="G377" s="3"/>
      <c r="H377" s="3" t="s">
        <v>11</v>
      </c>
      <c r="I377" s="3"/>
      <c r="J377" s="3"/>
      <c r="K377" s="3"/>
      <c r="L377" s="3" t="s">
        <v>11</v>
      </c>
      <c r="M377" s="66">
        <v>0.12512978499999999</v>
      </c>
      <c r="N377" s="67">
        <v>6290724</v>
      </c>
      <c r="O377" s="66">
        <v>0.19891158</v>
      </c>
      <c r="P377" s="68">
        <v>5642700</v>
      </c>
      <c r="Q377" s="66">
        <v>0.22175516200000001</v>
      </c>
    </row>
    <row r="378" spans="1:17" x14ac:dyDescent="0.35">
      <c r="A378" s="4">
        <v>1685</v>
      </c>
      <c r="B378" s="3" t="s">
        <v>20</v>
      </c>
      <c r="C378" s="4" t="s">
        <v>109</v>
      </c>
      <c r="D378" s="4" t="s">
        <v>489</v>
      </c>
      <c r="E378" s="4" t="s">
        <v>9</v>
      </c>
      <c r="F378" s="4" t="s">
        <v>552</v>
      </c>
      <c r="G378" s="3"/>
      <c r="H378" s="3" t="s">
        <v>11</v>
      </c>
      <c r="I378" s="3"/>
      <c r="J378" s="3"/>
      <c r="K378" s="3"/>
      <c r="L378" s="3" t="s">
        <v>11</v>
      </c>
      <c r="M378" s="66">
        <v>1.606536387</v>
      </c>
      <c r="N378" s="67">
        <v>77749000</v>
      </c>
      <c r="O378" s="66">
        <v>0.206631132</v>
      </c>
      <c r="P378" s="68">
        <v>77749000</v>
      </c>
      <c r="Q378" s="66">
        <v>0.206631132</v>
      </c>
    </row>
    <row r="379" spans="1:17" x14ac:dyDescent="0.35">
      <c r="A379" s="4">
        <v>1374</v>
      </c>
      <c r="B379" s="3" t="s">
        <v>20</v>
      </c>
      <c r="C379" s="4" t="s">
        <v>116</v>
      </c>
      <c r="D379" s="4" t="s">
        <v>341</v>
      </c>
      <c r="E379" s="4" t="s">
        <v>9</v>
      </c>
      <c r="F379" s="4" t="s">
        <v>342</v>
      </c>
      <c r="G379" s="3" t="s">
        <v>11</v>
      </c>
      <c r="H379" s="3" t="s">
        <v>11</v>
      </c>
      <c r="I379" s="3"/>
      <c r="J379" s="3" t="s">
        <v>11</v>
      </c>
      <c r="K379" s="3" t="s">
        <v>11</v>
      </c>
      <c r="L379" s="3"/>
      <c r="M379" s="66">
        <v>0.44206939899999997</v>
      </c>
      <c r="N379" s="67">
        <v>21675090</v>
      </c>
      <c r="O379" s="66">
        <v>0.20395273999999999</v>
      </c>
      <c r="P379" s="68">
        <v>21675090</v>
      </c>
      <c r="Q379" s="66">
        <v>0.20395273999999999</v>
      </c>
    </row>
    <row r="380" spans="1:17" x14ac:dyDescent="0.35">
      <c r="A380" s="4">
        <v>1687</v>
      </c>
      <c r="B380" s="3" t="s">
        <v>20</v>
      </c>
      <c r="C380" s="4" t="s">
        <v>109</v>
      </c>
      <c r="D380" s="4" t="s">
        <v>524</v>
      </c>
      <c r="E380" s="4" t="s">
        <v>9</v>
      </c>
      <c r="F380" s="4" t="s">
        <v>554</v>
      </c>
      <c r="G380" s="3" t="s">
        <v>11</v>
      </c>
      <c r="H380" s="3" t="s">
        <v>11</v>
      </c>
      <c r="I380" s="3" t="s">
        <v>11</v>
      </c>
      <c r="J380" s="3" t="s">
        <v>11</v>
      </c>
      <c r="K380" s="3"/>
      <c r="L380" s="3"/>
      <c r="M380" s="66">
        <v>2.3550127299999999</v>
      </c>
      <c r="N380" s="67">
        <v>116473000</v>
      </c>
      <c r="O380" s="66">
        <v>0.20219387599999999</v>
      </c>
      <c r="P380" s="68">
        <v>116473000</v>
      </c>
      <c r="Q380" s="66">
        <v>0.20219387599999999</v>
      </c>
    </row>
    <row r="381" spans="1:17" ht="43.5" x14ac:dyDescent="0.35">
      <c r="A381" s="4">
        <v>1501</v>
      </c>
      <c r="B381" s="3" t="s">
        <v>34</v>
      </c>
      <c r="C381" s="4" t="s">
        <v>12</v>
      </c>
      <c r="D381" s="4" t="s">
        <v>429</v>
      </c>
      <c r="E381" s="4" t="s">
        <v>9</v>
      </c>
      <c r="F381" s="4" t="s">
        <v>464</v>
      </c>
      <c r="G381" s="3" t="s">
        <v>11</v>
      </c>
      <c r="H381" s="3"/>
      <c r="I381" s="3"/>
      <c r="J381" s="3" t="s">
        <v>11</v>
      </c>
      <c r="K381" s="3"/>
      <c r="L381" s="3"/>
      <c r="M381" s="66">
        <v>4.2310828379999998</v>
      </c>
      <c r="N381" s="67">
        <v>215376240</v>
      </c>
      <c r="O381" s="66">
        <v>0.196450771</v>
      </c>
      <c r="P381" s="68">
        <v>215376240</v>
      </c>
      <c r="Q381" s="66">
        <v>0.196450771</v>
      </c>
    </row>
    <row r="382" spans="1:17" ht="29" x14ac:dyDescent="0.35">
      <c r="A382" s="4">
        <v>1478</v>
      </c>
      <c r="B382" s="3" t="s">
        <v>34</v>
      </c>
      <c r="C382" s="4" t="s">
        <v>116</v>
      </c>
      <c r="D382" s="4" t="s">
        <v>406</v>
      </c>
      <c r="E382" s="4" t="s">
        <v>9</v>
      </c>
      <c r="F382" s="4" t="s">
        <v>445</v>
      </c>
      <c r="G382" s="3" t="s">
        <v>11</v>
      </c>
      <c r="H382" s="3" t="s">
        <v>11</v>
      </c>
      <c r="I382" s="3"/>
      <c r="J382" s="3" t="s">
        <v>11</v>
      </c>
      <c r="K382" s="3" t="s">
        <v>11</v>
      </c>
      <c r="L382" s="3" t="s">
        <v>11</v>
      </c>
      <c r="M382" s="66">
        <v>0.43960333699999998</v>
      </c>
      <c r="N382" s="67">
        <v>25428550</v>
      </c>
      <c r="O382" s="66">
        <v>0.17287786199999999</v>
      </c>
      <c r="P382" s="68">
        <v>25428550</v>
      </c>
      <c r="Q382" s="66">
        <v>0.17287786199999999</v>
      </c>
    </row>
    <row r="383" spans="1:17" x14ac:dyDescent="0.35">
      <c r="A383" s="4">
        <v>1482</v>
      </c>
      <c r="B383" s="3" t="s">
        <v>34</v>
      </c>
      <c r="C383" s="4" t="s">
        <v>65</v>
      </c>
      <c r="D383" s="4" t="s">
        <v>418</v>
      </c>
      <c r="E383" s="4" t="s">
        <v>9</v>
      </c>
      <c r="F383" s="4" t="s">
        <v>448</v>
      </c>
      <c r="G383" s="3"/>
      <c r="H383" s="3" t="s">
        <v>11</v>
      </c>
      <c r="I383" s="3"/>
      <c r="J383" s="3"/>
      <c r="K383" s="3"/>
      <c r="L383" s="3" t="s">
        <v>11</v>
      </c>
      <c r="M383" s="66">
        <v>8.6954593999999996E-2</v>
      </c>
      <c r="N383" s="67">
        <v>5186848</v>
      </c>
      <c r="O383" s="66">
        <v>0.16764438500000001</v>
      </c>
      <c r="P383" s="68">
        <v>5186848</v>
      </c>
      <c r="Q383" s="66">
        <v>0.16764438500000001</v>
      </c>
    </row>
    <row r="384" spans="1:17" ht="29" x14ac:dyDescent="0.35">
      <c r="A384" s="4">
        <v>1692</v>
      </c>
      <c r="B384" s="3" t="s">
        <v>20</v>
      </c>
      <c r="C384" s="4" t="s">
        <v>109</v>
      </c>
      <c r="D384" s="4" t="s">
        <v>556</v>
      </c>
      <c r="E384" s="4" t="s">
        <v>9</v>
      </c>
      <c r="F384" s="4" t="s">
        <v>559</v>
      </c>
      <c r="G384" s="3"/>
      <c r="H384" s="3" t="s">
        <v>11</v>
      </c>
      <c r="I384" s="3"/>
      <c r="J384" s="3"/>
      <c r="K384" s="3"/>
      <c r="L384" s="3" t="s">
        <v>11</v>
      </c>
      <c r="M384" s="66">
        <v>9.4371800000000006E-2</v>
      </c>
      <c r="N384" s="67">
        <v>5908000</v>
      </c>
      <c r="O384" s="66">
        <v>0.159735613</v>
      </c>
      <c r="P384" s="68">
        <v>5908000</v>
      </c>
      <c r="Q384" s="66">
        <v>0.159735613</v>
      </c>
    </row>
    <row r="385" spans="1:17" x14ac:dyDescent="0.35">
      <c r="A385" s="4">
        <v>1083</v>
      </c>
      <c r="B385" s="3" t="s">
        <v>15</v>
      </c>
      <c r="C385" s="4" t="s">
        <v>45</v>
      </c>
      <c r="D385" s="4" t="s">
        <v>46</v>
      </c>
      <c r="E385" s="4" t="s">
        <v>9</v>
      </c>
      <c r="F385" s="4" t="s">
        <v>93</v>
      </c>
      <c r="G385" s="3" t="s">
        <v>11</v>
      </c>
      <c r="H385" s="3" t="s">
        <v>11</v>
      </c>
      <c r="I385" s="3"/>
      <c r="J385" s="3" t="s">
        <v>11</v>
      </c>
      <c r="K385" s="3" t="s">
        <v>11</v>
      </c>
      <c r="L385" s="3" t="s">
        <v>11</v>
      </c>
      <c r="M385" s="66">
        <v>0.68484432500000003</v>
      </c>
      <c r="N385" s="67">
        <v>45790530</v>
      </c>
      <c r="O385" s="66">
        <v>0.149560253</v>
      </c>
      <c r="P385" s="68">
        <v>45790530</v>
      </c>
      <c r="Q385" s="66">
        <v>0.149560253</v>
      </c>
    </row>
    <row r="386" spans="1:17" ht="29" x14ac:dyDescent="0.35">
      <c r="A386" s="4">
        <v>1306</v>
      </c>
      <c r="B386" s="3" t="s">
        <v>15</v>
      </c>
      <c r="C386" s="4" t="s">
        <v>16</v>
      </c>
      <c r="D386" s="4" t="s">
        <v>270</v>
      </c>
      <c r="E386" s="4" t="s">
        <v>9</v>
      </c>
      <c r="F386" s="4" t="s">
        <v>287</v>
      </c>
      <c r="G386" s="3" t="s">
        <v>11</v>
      </c>
      <c r="H386" s="3" t="s">
        <v>11</v>
      </c>
      <c r="I386" s="3" t="s">
        <v>11</v>
      </c>
      <c r="J386" s="3" t="s">
        <v>11</v>
      </c>
      <c r="K386" s="3"/>
      <c r="L386" s="3"/>
      <c r="M386" s="66">
        <v>1.165215439</v>
      </c>
      <c r="N386" s="67">
        <v>87141500</v>
      </c>
      <c r="O386" s="66">
        <v>0.13371532999999999</v>
      </c>
      <c r="P386" s="68">
        <v>87141500</v>
      </c>
      <c r="Q386" s="66">
        <v>0.13371532999999999</v>
      </c>
    </row>
    <row r="387" spans="1:17" x14ac:dyDescent="0.35">
      <c r="A387" s="4">
        <v>1041</v>
      </c>
      <c r="B387" s="3" t="s">
        <v>15</v>
      </c>
      <c r="C387" s="4" t="s">
        <v>45</v>
      </c>
      <c r="D387" s="4" t="s">
        <v>48</v>
      </c>
      <c r="E387" s="4" t="s">
        <v>9</v>
      </c>
      <c r="F387" s="4" t="s">
        <v>53</v>
      </c>
      <c r="G387" s="3" t="s">
        <v>11</v>
      </c>
      <c r="H387" s="3" t="s">
        <v>11</v>
      </c>
      <c r="I387" s="3"/>
      <c r="J387" s="3" t="s">
        <v>11</v>
      </c>
      <c r="K387" s="3"/>
      <c r="L387" s="3"/>
      <c r="M387" s="66">
        <v>9.4552589000000006E-2</v>
      </c>
      <c r="N387" s="67">
        <v>9400000</v>
      </c>
      <c r="O387" s="66">
        <v>0.100587861</v>
      </c>
      <c r="P387" s="68">
        <v>8400000</v>
      </c>
      <c r="Q387" s="66">
        <v>0.112562606</v>
      </c>
    </row>
    <row r="388" spans="1:17" ht="29" x14ac:dyDescent="0.35">
      <c r="A388" s="4">
        <v>1649</v>
      </c>
      <c r="B388" s="3" t="s">
        <v>20</v>
      </c>
      <c r="C388" s="4" t="s">
        <v>109</v>
      </c>
      <c r="D388" s="4" t="s">
        <v>524</v>
      </c>
      <c r="E388" s="4" t="s">
        <v>9</v>
      </c>
      <c r="F388" s="4" t="s">
        <v>536</v>
      </c>
      <c r="G388" s="3" t="s">
        <v>11</v>
      </c>
      <c r="H388" s="3" t="s">
        <v>11</v>
      </c>
      <c r="I388" s="3" t="s">
        <v>11</v>
      </c>
      <c r="J388" s="3" t="s">
        <v>11</v>
      </c>
      <c r="K388" s="3"/>
      <c r="L388" s="3"/>
      <c r="M388" s="66">
        <v>0.47455015699999997</v>
      </c>
      <c r="N388" s="67">
        <v>42820000</v>
      </c>
      <c r="O388" s="66">
        <v>0.11082441799999999</v>
      </c>
      <c r="P388" s="68">
        <v>42820000</v>
      </c>
      <c r="Q388" s="66">
        <v>0.11082441799999999</v>
      </c>
    </row>
    <row r="389" spans="1:17" ht="29" x14ac:dyDescent="0.35">
      <c r="A389" s="4">
        <v>1037</v>
      </c>
      <c r="B389" s="3" t="s">
        <v>15</v>
      </c>
      <c r="C389" s="4" t="s">
        <v>45</v>
      </c>
      <c r="D389" s="4" t="s">
        <v>48</v>
      </c>
      <c r="E389" s="4" t="s">
        <v>9</v>
      </c>
      <c r="F389" s="4" t="s">
        <v>51</v>
      </c>
      <c r="G389" s="3" t="s">
        <v>11</v>
      </c>
      <c r="H389" s="3" t="s">
        <v>11</v>
      </c>
      <c r="I389" s="3"/>
      <c r="J389" s="3" t="s">
        <v>11</v>
      </c>
      <c r="K389" s="3"/>
      <c r="L389" s="3"/>
      <c r="M389" s="66">
        <v>0.82013355300000002</v>
      </c>
      <c r="N389" s="67">
        <v>75700000</v>
      </c>
      <c r="O389" s="66">
        <v>0.108339967</v>
      </c>
      <c r="P389" s="68">
        <v>75700000</v>
      </c>
      <c r="Q389" s="66">
        <v>0.108339967</v>
      </c>
    </row>
    <row r="390" spans="1:17" x14ac:dyDescent="0.35">
      <c r="A390" s="4">
        <v>1589</v>
      </c>
      <c r="B390" s="3" t="s">
        <v>20</v>
      </c>
      <c r="C390" s="4" t="s">
        <v>109</v>
      </c>
      <c r="D390" s="4" t="s">
        <v>492</v>
      </c>
      <c r="E390" s="4" t="s">
        <v>9</v>
      </c>
      <c r="F390" s="4" t="s">
        <v>493</v>
      </c>
      <c r="G390" s="3" t="s">
        <v>11</v>
      </c>
      <c r="H390" s="3" t="s">
        <v>11</v>
      </c>
      <c r="I390" s="3" t="s">
        <v>11</v>
      </c>
      <c r="J390" s="3"/>
      <c r="K390" s="3"/>
      <c r="L390" s="3" t="s">
        <v>11</v>
      </c>
      <c r="M390" s="66">
        <v>7.1222014E-2</v>
      </c>
      <c r="N390" s="67">
        <v>6804000</v>
      </c>
      <c r="O390" s="66">
        <v>0.10467668099999999</v>
      </c>
      <c r="P390" s="68">
        <v>6804000</v>
      </c>
      <c r="Q390" s="66">
        <v>0.10467668099999999</v>
      </c>
    </row>
    <row r="391" spans="1:17" ht="43.5" x14ac:dyDescent="0.35">
      <c r="A391" s="4">
        <v>1616</v>
      </c>
      <c r="B391" s="3" t="s">
        <v>20</v>
      </c>
      <c r="C391" s="4" t="s">
        <v>109</v>
      </c>
      <c r="D391" s="4" t="s">
        <v>505</v>
      </c>
      <c r="E391" s="4" t="s">
        <v>9</v>
      </c>
      <c r="F391" s="4" t="s">
        <v>515</v>
      </c>
      <c r="G391" s="3" t="s">
        <v>11</v>
      </c>
      <c r="H391" s="3"/>
      <c r="I391" s="3" t="s">
        <v>11</v>
      </c>
      <c r="J391" s="3"/>
      <c r="K391" s="3"/>
      <c r="L391" s="3"/>
      <c r="M391" s="66">
        <v>1.775835141</v>
      </c>
      <c r="N391" s="67">
        <v>214265100</v>
      </c>
      <c r="O391" s="66">
        <v>8.2880280000000001E-2</v>
      </c>
      <c r="P391" s="68">
        <v>214265100</v>
      </c>
      <c r="Q391" s="66">
        <v>8.2880280000000001E-2</v>
      </c>
    </row>
    <row r="392" spans="1:17" ht="29" x14ac:dyDescent="0.35">
      <c r="A392" s="4">
        <v>1485</v>
      </c>
      <c r="B392" s="3" t="s">
        <v>34</v>
      </c>
      <c r="C392" s="4" t="s">
        <v>7</v>
      </c>
      <c r="D392" s="4" t="s">
        <v>437</v>
      </c>
      <c r="E392" s="4" t="s">
        <v>9</v>
      </c>
      <c r="F392" s="4" t="s">
        <v>451</v>
      </c>
      <c r="G392" s="3" t="s">
        <v>11</v>
      </c>
      <c r="H392" s="3"/>
      <c r="I392" s="3" t="s">
        <v>11</v>
      </c>
      <c r="J392" s="3" t="s">
        <v>11</v>
      </c>
      <c r="K392" s="3"/>
      <c r="L392" s="3"/>
      <c r="M392" s="66">
        <v>0.74148489299999998</v>
      </c>
      <c r="N392" s="67">
        <v>118892210</v>
      </c>
      <c r="O392" s="66">
        <v>6.2366145999999997E-2</v>
      </c>
      <c r="P392" s="68">
        <v>118892210</v>
      </c>
      <c r="Q392" s="66">
        <v>6.2366145999999997E-2</v>
      </c>
    </row>
    <row r="393" spans="1:17" ht="29" x14ac:dyDescent="0.35">
      <c r="A393" s="4">
        <v>1259</v>
      </c>
      <c r="B393" s="3" t="s">
        <v>20</v>
      </c>
      <c r="C393" s="4" t="s">
        <v>65</v>
      </c>
      <c r="D393" s="4" t="s">
        <v>242</v>
      </c>
      <c r="E393" s="4" t="s">
        <v>9</v>
      </c>
      <c r="F393" s="4" t="s">
        <v>243</v>
      </c>
      <c r="G393" s="3"/>
      <c r="H393" s="3" t="s">
        <v>11</v>
      </c>
      <c r="I393" s="3"/>
      <c r="J393" s="3"/>
      <c r="K393" s="3"/>
      <c r="L393" s="3" t="s">
        <v>11</v>
      </c>
      <c r="M393" s="66">
        <v>1.1204967E-2</v>
      </c>
      <c r="N393" s="67">
        <v>2257344</v>
      </c>
      <c r="O393" s="66">
        <v>4.9637834999999998E-2</v>
      </c>
      <c r="P393" s="68">
        <v>2257344</v>
      </c>
      <c r="Q393" s="66">
        <v>4.9637834999999998E-2</v>
      </c>
    </row>
    <row r="394" spans="1:17" ht="29" x14ac:dyDescent="0.35">
      <c r="A394" s="4">
        <v>1034</v>
      </c>
      <c r="B394" s="3" t="s">
        <v>15</v>
      </c>
      <c r="C394" s="4" t="s">
        <v>45</v>
      </c>
      <c r="D394" s="4" t="s">
        <v>46</v>
      </c>
      <c r="E394" s="4" t="s">
        <v>9</v>
      </c>
      <c r="F394" s="4" t="s">
        <v>47</v>
      </c>
      <c r="G394" s="3" t="s">
        <v>11</v>
      </c>
      <c r="H394" s="3" t="s">
        <v>11</v>
      </c>
      <c r="I394" s="3"/>
      <c r="J394" s="3" t="s">
        <v>11</v>
      </c>
      <c r="K394" s="3" t="s">
        <v>11</v>
      </c>
      <c r="L394" s="3" t="s">
        <v>11</v>
      </c>
      <c r="M394" s="66">
        <v>0.20795095299999999</v>
      </c>
      <c r="N394" s="67">
        <v>109499370</v>
      </c>
      <c r="O394" s="66">
        <v>1.8991063999999998E-2</v>
      </c>
      <c r="P394" s="68">
        <v>109499370</v>
      </c>
      <c r="Q394" s="66">
        <v>1.8991063999999998E-2</v>
      </c>
    </row>
    <row r="395" spans="1:17" x14ac:dyDescent="0.35">
      <c r="A395" s="4">
        <v>1509</v>
      </c>
      <c r="B395" s="3" t="s">
        <v>20</v>
      </c>
      <c r="C395" s="4" t="s">
        <v>45</v>
      </c>
      <c r="D395" s="4" t="s">
        <v>469</v>
      </c>
      <c r="E395" s="4" t="s">
        <v>9</v>
      </c>
      <c r="F395" s="4" t="s">
        <v>472</v>
      </c>
      <c r="G395" s="3"/>
      <c r="H395" s="3" t="s">
        <v>11</v>
      </c>
      <c r="I395" s="3"/>
      <c r="J395" s="3"/>
      <c r="K395" s="3"/>
      <c r="L395" s="3" t="s">
        <v>11</v>
      </c>
      <c r="M395" s="66">
        <v>8.2103099999999995E-4</v>
      </c>
      <c r="N395" s="67">
        <v>478313</v>
      </c>
      <c r="O395" s="66">
        <v>1.7165132999999999E-2</v>
      </c>
      <c r="P395" s="68">
        <v>478313</v>
      </c>
      <c r="Q395" s="66">
        <v>1.7165132999999999E-2</v>
      </c>
    </row>
    <row r="396" spans="1:17" x14ac:dyDescent="0.35">
      <c r="A396" s="4">
        <v>1588</v>
      </c>
      <c r="B396" s="3" t="s">
        <v>20</v>
      </c>
      <c r="C396" s="4" t="s">
        <v>109</v>
      </c>
      <c r="D396" s="4" t="s">
        <v>489</v>
      </c>
      <c r="E396" s="4" t="s">
        <v>9</v>
      </c>
      <c r="F396" s="4" t="s">
        <v>491</v>
      </c>
      <c r="G396" s="3"/>
      <c r="H396" s="3" t="s">
        <v>11</v>
      </c>
      <c r="I396" s="3"/>
      <c r="J396" s="3"/>
      <c r="K396" s="3"/>
      <c r="L396" s="3" t="s">
        <v>11</v>
      </c>
      <c r="M396" s="66">
        <v>8.8960700000000007E-3</v>
      </c>
      <c r="N396" s="67">
        <v>9264000</v>
      </c>
      <c r="O396" s="66">
        <v>9.6028380000000007E-3</v>
      </c>
      <c r="P396" s="68">
        <v>9264000</v>
      </c>
      <c r="Q396" s="66">
        <v>9.6028380000000007E-3</v>
      </c>
    </row>
    <row r="397" spans="1:17" x14ac:dyDescent="0.35">
      <c r="A397" s="4">
        <v>1703</v>
      </c>
      <c r="B397" s="3" t="s">
        <v>20</v>
      </c>
      <c r="C397" s="4" t="s">
        <v>109</v>
      </c>
      <c r="D397" s="4" t="s">
        <v>543</v>
      </c>
      <c r="E397" s="4" t="s">
        <v>9</v>
      </c>
      <c r="F397" s="4" t="s">
        <v>560</v>
      </c>
      <c r="G397" s="3"/>
      <c r="H397" s="3" t="s">
        <v>11</v>
      </c>
      <c r="I397" s="3"/>
      <c r="J397" s="3"/>
      <c r="K397" s="3"/>
      <c r="L397" s="3" t="s">
        <v>11</v>
      </c>
      <c r="M397" s="66">
        <v>1.9644049999999998E-3</v>
      </c>
      <c r="N397" s="67">
        <v>6249000</v>
      </c>
      <c r="O397" s="66">
        <v>3.1435510000000001E-3</v>
      </c>
      <c r="P397" s="68">
        <v>6249000</v>
      </c>
      <c r="Q397" s="66">
        <v>3.1435510000000001E-3</v>
      </c>
    </row>
    <row r="398" spans="1:17" x14ac:dyDescent="0.35">
      <c r="A398" s="4">
        <v>1673</v>
      </c>
      <c r="B398" s="3" t="s">
        <v>20</v>
      </c>
      <c r="C398" s="4" t="s">
        <v>109</v>
      </c>
      <c r="D398" s="4" t="s">
        <v>543</v>
      </c>
      <c r="E398" s="4" t="s">
        <v>9</v>
      </c>
      <c r="F398" s="4" t="s">
        <v>544</v>
      </c>
      <c r="G398" s="3"/>
      <c r="H398" s="3" t="s">
        <v>11</v>
      </c>
      <c r="I398" s="3"/>
      <c r="J398" s="3"/>
      <c r="K398" s="3"/>
      <c r="L398" s="3" t="s">
        <v>11</v>
      </c>
      <c r="M398" s="66">
        <v>1.3990470000000001E-3</v>
      </c>
      <c r="N398" s="67">
        <v>7401000</v>
      </c>
      <c r="O398" s="66">
        <v>1.8903489999999999E-3</v>
      </c>
      <c r="P398" s="68">
        <v>7401000</v>
      </c>
      <c r="Q398" s="66">
        <v>1.8903489999999999E-3</v>
      </c>
    </row>
    <row r="399" spans="1:17" x14ac:dyDescent="0.35">
      <c r="A399" s="4">
        <v>1593</v>
      </c>
      <c r="B399" s="3" t="s">
        <v>20</v>
      </c>
      <c r="C399" s="4" t="s">
        <v>109</v>
      </c>
      <c r="D399" s="4" t="s">
        <v>495</v>
      </c>
      <c r="E399" s="4" t="s">
        <v>9</v>
      </c>
      <c r="F399" s="4" t="s">
        <v>497</v>
      </c>
      <c r="G399" s="3"/>
      <c r="H399" s="3" t="s">
        <v>11</v>
      </c>
      <c r="I399" s="3"/>
      <c r="J399" s="3"/>
      <c r="K399" s="3"/>
      <c r="L399" s="3" t="s">
        <v>11</v>
      </c>
      <c r="M399" s="66">
        <v>6.7048699999999999E-4</v>
      </c>
      <c r="N399" s="67">
        <v>5003000</v>
      </c>
      <c r="O399" s="66">
        <v>1.3401699999999999E-3</v>
      </c>
      <c r="P399" s="68">
        <v>5003000</v>
      </c>
      <c r="Q399" s="66">
        <v>1.3401699999999999E-3</v>
      </c>
    </row>
    <row r="400" spans="1:17" ht="29" x14ac:dyDescent="0.35">
      <c r="A400" s="4">
        <v>1628</v>
      </c>
      <c r="B400" s="3" t="s">
        <v>34</v>
      </c>
      <c r="C400" s="4" t="s">
        <v>12</v>
      </c>
      <c r="D400" s="4" t="s">
        <v>520</v>
      </c>
      <c r="E400" s="4" t="s">
        <v>9</v>
      </c>
      <c r="F400" s="4" t="s">
        <v>521</v>
      </c>
      <c r="G400" s="3"/>
      <c r="H400" s="3" t="s">
        <v>11</v>
      </c>
      <c r="I400" s="3"/>
      <c r="J400" s="3"/>
      <c r="K400" s="3"/>
      <c r="L400" s="3" t="s">
        <v>11</v>
      </c>
      <c r="M400" s="66">
        <v>1.37577E-4</v>
      </c>
      <c r="N400" s="67">
        <v>2505449</v>
      </c>
      <c r="O400" s="66">
        <v>5.4911100000000002E-4</v>
      </c>
      <c r="P400" s="68">
        <v>1342596</v>
      </c>
      <c r="Q400" s="66">
        <v>1.024708E-3</v>
      </c>
    </row>
    <row r="401" spans="1:17" x14ac:dyDescent="0.35">
      <c r="A401" s="4">
        <v>1134</v>
      </c>
      <c r="B401" s="3" t="s">
        <v>20</v>
      </c>
      <c r="C401" s="4" t="s">
        <v>65</v>
      </c>
      <c r="D401" s="4" t="s">
        <v>95</v>
      </c>
      <c r="E401" s="4" t="s">
        <v>9</v>
      </c>
      <c r="F401" s="4" t="s">
        <v>146</v>
      </c>
      <c r="G401" s="3" t="s">
        <v>11</v>
      </c>
      <c r="H401" s="3" t="s">
        <v>11</v>
      </c>
      <c r="I401" s="3" t="s">
        <v>11</v>
      </c>
      <c r="J401" s="3" t="s">
        <v>11</v>
      </c>
      <c r="K401" s="3" t="s">
        <v>11</v>
      </c>
      <c r="L401" s="3" t="s">
        <v>11</v>
      </c>
      <c r="M401" s="66">
        <v>6.1562900000000002E-4</v>
      </c>
      <c r="N401" s="67">
        <v>10505553</v>
      </c>
      <c r="O401" s="66">
        <v>5.8600299999999998E-4</v>
      </c>
      <c r="P401" s="68">
        <v>10505553</v>
      </c>
      <c r="Q401" s="66">
        <v>5.8600299999999998E-4</v>
      </c>
    </row>
    <row r="402" spans="1:17" x14ac:dyDescent="0.35">
      <c r="A402" s="4">
        <v>1430</v>
      </c>
      <c r="B402" s="3" t="s">
        <v>20</v>
      </c>
      <c r="C402" s="4" t="s">
        <v>12</v>
      </c>
      <c r="D402" s="4" t="s">
        <v>398</v>
      </c>
      <c r="E402" s="4" t="s">
        <v>9</v>
      </c>
      <c r="F402" s="4" t="s">
        <v>399</v>
      </c>
      <c r="G402" s="3"/>
      <c r="H402" s="3" t="s">
        <v>11</v>
      </c>
      <c r="I402" s="3"/>
      <c r="J402" s="3"/>
      <c r="K402" s="3"/>
      <c r="L402" s="3" t="s">
        <v>11</v>
      </c>
      <c r="M402" s="71">
        <v>1.5979300000000001E-5</v>
      </c>
      <c r="N402" s="67">
        <v>3715674</v>
      </c>
      <c r="O402" s="71">
        <v>4.30052E-5</v>
      </c>
      <c r="P402" s="68">
        <v>3715674</v>
      </c>
      <c r="Q402" s="71">
        <v>4.30052E-5</v>
      </c>
    </row>
    <row r="403" spans="1:17" x14ac:dyDescent="0.35">
      <c r="A403" s="4">
        <v>1340</v>
      </c>
      <c r="B403" s="3" t="s">
        <v>20</v>
      </c>
      <c r="C403" s="4" t="s">
        <v>109</v>
      </c>
      <c r="D403" s="4" t="s">
        <v>312</v>
      </c>
      <c r="E403" s="4" t="s">
        <v>9</v>
      </c>
      <c r="F403" s="4" t="s">
        <v>313</v>
      </c>
      <c r="G403" s="3" t="s">
        <v>11</v>
      </c>
      <c r="H403" s="3" t="s">
        <v>11</v>
      </c>
      <c r="I403" s="3" t="s">
        <v>11</v>
      </c>
      <c r="J403" s="3"/>
      <c r="K403" s="3"/>
      <c r="L403" s="3"/>
      <c r="M403" s="66">
        <v>0</v>
      </c>
      <c r="N403" s="67">
        <v>20049000</v>
      </c>
      <c r="O403" s="66">
        <v>0</v>
      </c>
      <c r="P403" s="68">
        <v>17722000</v>
      </c>
      <c r="Q403" s="66">
        <v>0</v>
      </c>
    </row>
    <row r="404" spans="1:17" x14ac:dyDescent="0.35">
      <c r="A404" s="4">
        <v>1396</v>
      </c>
      <c r="B404" s="3" t="s">
        <v>34</v>
      </c>
      <c r="C404" s="4" t="s">
        <v>12</v>
      </c>
      <c r="D404" s="4" t="s">
        <v>358</v>
      </c>
      <c r="E404" s="4" t="s">
        <v>18</v>
      </c>
      <c r="F404" s="4" t="s">
        <v>361</v>
      </c>
      <c r="G404" s="3" t="s">
        <v>11</v>
      </c>
      <c r="H404" s="3" t="s">
        <v>11</v>
      </c>
      <c r="I404" s="3"/>
      <c r="J404" s="3" t="s">
        <v>11</v>
      </c>
      <c r="K404" s="3"/>
      <c r="L404" s="3"/>
      <c r="M404" s="66">
        <v>0</v>
      </c>
      <c r="N404" s="67">
        <v>152106</v>
      </c>
      <c r="O404" s="66">
        <v>0</v>
      </c>
      <c r="P404" s="68">
        <v>152106</v>
      </c>
      <c r="Q404" s="66">
        <v>0</v>
      </c>
    </row>
    <row r="405" spans="1:17" ht="29" x14ac:dyDescent="0.35">
      <c r="A405" s="4">
        <v>1690</v>
      </c>
      <c r="B405" s="3" t="s">
        <v>20</v>
      </c>
      <c r="C405" s="4" t="s">
        <v>12</v>
      </c>
      <c r="D405" s="4" t="s">
        <v>264</v>
      </c>
      <c r="E405" s="4" t="s">
        <v>9</v>
      </c>
      <c r="F405" s="4" t="s">
        <v>558</v>
      </c>
      <c r="G405" s="3" t="s">
        <v>11</v>
      </c>
      <c r="H405" s="3" t="s">
        <v>11</v>
      </c>
      <c r="I405" s="3"/>
      <c r="J405" s="3" t="s">
        <v>11</v>
      </c>
      <c r="K405" s="3"/>
      <c r="L405" s="3"/>
      <c r="M405" s="66">
        <v>0</v>
      </c>
      <c r="N405" s="67">
        <v>3218986</v>
      </c>
      <c r="O405" s="66">
        <v>0</v>
      </c>
      <c r="P405" s="68">
        <v>3218986</v>
      </c>
      <c r="Q405" s="66">
        <v>0</v>
      </c>
    </row>
  </sheetData>
  <autoFilter ref="A1:Q405" xr:uid="{00000000-0009-0000-0000-000001000000}">
    <sortState xmlns:xlrd2="http://schemas.microsoft.com/office/spreadsheetml/2017/richdata2" ref="A2:Q405">
      <sortCondition descending="1" ref="Q1:Q405"/>
    </sortState>
  </autoFilter>
  <sortState xmlns:xlrd2="http://schemas.microsoft.com/office/spreadsheetml/2017/richdata2" ref="A2:AA405">
    <sortCondition descending="1" ref="Q2:Q405"/>
  </sortState>
  <pageMargins left="0.7" right="0.7" top="0.75" bottom="0.75" header="0.3" footer="0.3"/>
  <pageSetup scale="68" fitToHeight="0" orientation="landscape" r:id="rId1"/>
  <headerFooter>
    <oddHeader>&amp;C&amp;"-,Bold"&amp;12Staff Recommended Funding Scenario (Revised February 13, 2017)</oddHeader>
    <oddFooter>&amp;LRevised February 13, 2017&amp;R&amp;P</oddFooter>
  </headerFooter>
  <rowBreaks count="8" manualBreakCount="8">
    <brk id="43" max="16383" man="1"/>
    <brk id="78" max="16383" man="1"/>
    <brk id="103" max="16383" man="1"/>
    <brk id="155" max="16383" man="1"/>
    <brk id="183" max="16383" man="1"/>
    <brk id="241" max="16383" man="1"/>
    <brk id="313" max="16383" man="1"/>
    <brk id="363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49F93569CE05147B21C5A18A2874FDD" ma:contentTypeVersion="16" ma:contentTypeDescription="Create a new document." ma:contentTypeScope="" ma:versionID="aa5e43b560d8121f9c9fbaad38757d0c">
  <xsd:schema xmlns:xsd="http://www.w3.org/2001/XMLSchema" xmlns:xs="http://www.w3.org/2001/XMLSchema" xmlns:p="http://schemas.microsoft.com/office/2006/metadata/properties" xmlns:ns2="4a7c050e-656f-4a5d-b04a-1ef0cb6cbdb7" xmlns:ns3="275986ff-652a-4b0d-97e3-ba88febbc6e8" targetNamespace="http://schemas.microsoft.com/office/2006/metadata/properties" ma:root="true" ma:fieldsID="080a062c121579a5fd0bed3fddc0c273" ns2:_="" ns3:_="">
    <xsd:import namespace="4a7c050e-656f-4a5d-b04a-1ef0cb6cbdb7"/>
    <xsd:import namespace="275986ff-652a-4b0d-97e3-ba88febbc6e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7c050e-656f-4a5d-b04a-1ef0cb6cbdb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0920e099-540f-4e49-b54d-0e500676ccf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5986ff-652a-4b0d-97e3-ba88febbc6e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d880a464-30f6-473c-99eb-7d5523f36049}" ma:internalName="TaxCatchAll" ma:showField="CatchAllData" ma:web="275986ff-652a-4b0d-97e3-ba88febbc6e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75986ff-652a-4b0d-97e3-ba88febbc6e8" xsi:nil="true"/>
    <lcf76f155ced4ddcb4097134ff3c332f xmlns="4a7c050e-656f-4a5d-b04a-1ef0cb6cbdb7">
      <Terms xmlns="http://schemas.microsoft.com/office/infopath/2007/PartnerControls"/>
    </lcf76f155ced4ddcb4097134ff3c332f>
    <SharedWithUsers xmlns="275986ff-652a-4b0d-97e3-ba88febbc6e8">
      <UserInfo>
        <DisplayName/>
        <AccountId xsi:nil="true"/>
        <AccountType/>
      </UserInfo>
    </SharedWithUsers>
    <MediaLengthInSeconds xmlns="4a7c050e-656f-4a5d-b04a-1ef0cb6cbdb7" xsi:nil="true"/>
  </documentManagement>
</p:properties>
</file>

<file path=customXml/itemProps1.xml><?xml version="1.0" encoding="utf-8"?>
<ds:datastoreItem xmlns:ds="http://schemas.openxmlformats.org/officeDocument/2006/customXml" ds:itemID="{27BBC1A4-61E8-4D52-8CA8-2D6FE33B753F}"/>
</file>

<file path=customXml/itemProps2.xml><?xml version="1.0" encoding="utf-8"?>
<ds:datastoreItem xmlns:ds="http://schemas.openxmlformats.org/officeDocument/2006/customXml" ds:itemID="{5B263F1A-7329-4876-8D9E-9DA1DB16E290}"/>
</file>

<file path=customXml/itemProps3.xml><?xml version="1.0" encoding="utf-8"?>
<ds:datastoreItem xmlns:ds="http://schemas.openxmlformats.org/officeDocument/2006/customXml" ds:itemID="{8595FDF0-DD77-45FA-867C-602582ADBA1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summary</vt:lpstr>
      <vt:lpstr>FinalResults</vt:lpstr>
      <vt:lpstr>_000_V_compiled_scoring_data</vt:lpstr>
      <vt:lpstr>FinalResults!Print_Area</vt:lpstr>
      <vt:lpstr>FinalResults!Print_Titles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Chad Tucker</dc:creator>
  <cp:lastModifiedBy>Scully, Casey (VDOT)</cp:lastModifiedBy>
  <cp:lastPrinted>2017-02-15T18:16:13Z</cp:lastPrinted>
  <dcterms:created xsi:type="dcterms:W3CDTF">2017-01-10T02:25:22Z</dcterms:created>
  <dcterms:modified xsi:type="dcterms:W3CDTF">2024-04-11T17:55:49Z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0x010100649F93569CE05147B21C5A18A2874FDD</vt:lpwstr>
  </property>
  <property fmtid="{D5CDD505-2E9C-101B-9397-08002B2CF9AE}" pid="3" name="Order">
    <vt:r8>58500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ComplianceAssetId">
    <vt:lpwstr/>
  </property>
  <property fmtid="{D5CDD505-2E9C-101B-9397-08002B2CF9AE}" pid="9" name="TemplateUrl">
    <vt:lpwstr/>
  </property>
  <property fmtid="{D5CDD505-2E9C-101B-9397-08002B2CF9AE}" pid="10" name="_ExtendedDescription">
    <vt:lpwstr/>
  </property>
  <property fmtid="{D5CDD505-2E9C-101B-9397-08002B2CF9AE}" pid="11" name="TriggerFlowInfo">
    <vt:lpwstr/>
  </property>
  <property fmtid="{D5CDD505-2E9C-101B-9397-08002B2CF9AE}" pid="12" name="MediaServiceImageTags">
    <vt:lpwstr/>
  </property>
</Properties>
</file>