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24226"/>
  <xr:revisionPtr revIDLastSave="0" documentId="8_{232991F7-F987-41B9-8C4E-ABB499116D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ff Recommended Scenario" sheetId="14" r:id="rId1"/>
    <sheet name="Summary" sheetId="13" r:id="rId2"/>
  </sheets>
  <definedNames>
    <definedName name="_xlnm._FilterDatabase" localSheetId="0" hidden="1">'Staff Recommended Scenario'!$A$1:$N$395</definedName>
    <definedName name="_xlnm.Print_Area" localSheetId="0">'Staff Recommended Scenario'!$A$1:$N$395</definedName>
    <definedName name="_xlnm.Print_Titles" localSheetId="0">'Staff Recommended Scenario'!$1:$1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3" l="1"/>
  <c r="C26" i="13"/>
  <c r="B26" i="13"/>
  <c r="I13" i="13"/>
  <c r="H13" i="13"/>
  <c r="G13" i="13"/>
  <c r="F13" i="13"/>
  <c r="E13" i="13"/>
  <c r="D13" i="13"/>
  <c r="C13" i="13"/>
  <c r="B13" i="13"/>
  <c r="J12" i="13"/>
  <c r="L11" i="13"/>
  <c r="K11" i="13"/>
  <c r="J11" i="13"/>
  <c r="L10" i="13"/>
  <c r="K10" i="13"/>
  <c r="J10" i="13"/>
  <c r="L9" i="13"/>
  <c r="K9" i="13"/>
  <c r="J9" i="13"/>
  <c r="L8" i="13"/>
  <c r="K8" i="13"/>
  <c r="J8" i="13"/>
  <c r="L7" i="13"/>
  <c r="K7" i="13"/>
  <c r="J7" i="13"/>
  <c r="L6" i="13"/>
  <c r="K6" i="13"/>
  <c r="J6" i="13"/>
  <c r="L5" i="13"/>
  <c r="K5" i="13"/>
  <c r="J5" i="13"/>
  <c r="L4" i="13"/>
  <c r="K4" i="13"/>
  <c r="J4" i="13"/>
  <c r="L3" i="13"/>
  <c r="K3" i="13"/>
  <c r="J3" i="13"/>
  <c r="L13" i="13" l="1"/>
  <c r="K13" i="13"/>
  <c r="J13" i="13"/>
  <c r="M13" i="13"/>
</calcChain>
</file>

<file path=xl/sharedStrings.xml><?xml version="1.0" encoding="utf-8"?>
<sst xmlns="http://schemas.openxmlformats.org/spreadsheetml/2006/main" count="2235" uniqueCount="581">
  <si>
    <t>DISPLAY_ID</t>
  </si>
  <si>
    <t>Abingdon Town</t>
  </si>
  <si>
    <t>Bristol</t>
  </si>
  <si>
    <t>Cook Street Extension</t>
  </si>
  <si>
    <t>Bluefield Town</t>
  </si>
  <si>
    <t>College Avenue and Route 720 Intersection Improvements</t>
  </si>
  <si>
    <t>College Ave. at Bluefield College Dr. Left-Turn Improvements</t>
  </si>
  <si>
    <t>Bristol City</t>
  </si>
  <si>
    <t>MLK Jr Blvd, Birch St, and Moore St Intersection Improvement</t>
  </si>
  <si>
    <t>Bristol Metropolitan Planning Organization</t>
  </si>
  <si>
    <t>I-81 Frontage Road - Stage Coach Road to Old Dominion Road</t>
  </si>
  <si>
    <t>Commonwealth Ave &amp; Euclid Ave Intersection Improvements</t>
  </si>
  <si>
    <t>French Moore Blvd Extension</t>
  </si>
  <si>
    <t>Cumberland Plateau Planning District Commission</t>
  </si>
  <si>
    <t>US 58 Alt Turn Lane Improvements at Sundown Drive</t>
  </si>
  <si>
    <t>Grayson County</t>
  </si>
  <si>
    <t>US 58 at Delhart Rd Turn Lane Improvements</t>
  </si>
  <si>
    <t>Kingsport Metropolitan Transportation Planning Organization</t>
  </si>
  <si>
    <t>US 23 Access Management and Turn Lane Improvements</t>
  </si>
  <si>
    <t>Lee County</t>
  </si>
  <si>
    <t>Intersection Improvements at Rte 879 and Dr Thomas Walker Rd</t>
  </si>
  <si>
    <t>Alt US-58 at Trade Center Ln Offset Left-Turn Lanes</t>
  </si>
  <si>
    <t>LENOWISCO Planning District Commission</t>
  </si>
  <si>
    <t>Gilley Ave Turn Lanes and Access Management Improvements</t>
  </si>
  <si>
    <t>Alt US-58 TWLTL and N Combs Rd Intersection Roundabout</t>
  </si>
  <si>
    <t>Mount Rogers Planning District Commission</t>
  </si>
  <si>
    <t>Route 19 Corridor and Intersection Improvements</t>
  </si>
  <si>
    <t>Norton City</t>
  </si>
  <si>
    <t>Park Avenue and 11th St Improvements</t>
  </si>
  <si>
    <t>Scott County</t>
  </si>
  <si>
    <t>US 23 at Chapel St Safety and Railroad Crossing Improvements</t>
  </si>
  <si>
    <t>Tazewell County</t>
  </si>
  <si>
    <t>US 460 at US 19 Intersection Improvements</t>
  </si>
  <si>
    <t>Tazewell Town</t>
  </si>
  <si>
    <t>Tazewell BUS 19 Two-Way Left-Turn Lane</t>
  </si>
  <si>
    <t>Washington County</t>
  </si>
  <si>
    <t>US-11/US-58 Intersection and Corridor Improvements</t>
  </si>
  <si>
    <t>Wise County</t>
  </si>
  <si>
    <t>Coeburn Mountain Rd Turn Lane Improvements</t>
  </si>
  <si>
    <t>Wythe County</t>
  </si>
  <si>
    <t>I-81 Exit 77 Interchange J-Ramp Reconfiguration</t>
  </si>
  <si>
    <t>Albemarle County</t>
  </si>
  <si>
    <t>Culpeper</t>
  </si>
  <si>
    <t>Avon Street Bicycle and Pedestrian Improvements</t>
  </si>
  <si>
    <t>Belvedere Boulevard and Rio Road Intersection Improvements</t>
  </si>
  <si>
    <t>Fifth Street Extended Bicycle and Pedestrian Improvements</t>
  </si>
  <si>
    <t>Old Trail Drive and US 250 West Intersection Improvements</t>
  </si>
  <si>
    <t>Charlottesville-Albemarle Metropolitan Planning Organization</t>
  </si>
  <si>
    <t>Fifth Street Extended Multimodal Improvements</t>
  </si>
  <si>
    <t>Avon Street Multimodal Improvements</t>
  </si>
  <si>
    <t>Rivanna River Bicycle and Pedestrian Bridge Crossing</t>
  </si>
  <si>
    <t>District Avenue Roundabout (at Hydraulic Road)</t>
  </si>
  <si>
    <t>Culpeper County</t>
  </si>
  <si>
    <t>Rt. 229 and Rt. 621 Roundabout</t>
  </si>
  <si>
    <t>Rt. 29, Rt. 633 Intersection Improvement (Partial Green T)</t>
  </si>
  <si>
    <t>Rt. 3, Rt. 669 Intersection Improvement (Partial R-Cut)</t>
  </si>
  <si>
    <t>Rt. 229, Rt.694 Double Lane Roundabout</t>
  </si>
  <si>
    <t>Culpeper Town</t>
  </si>
  <si>
    <t>Orange Rd / Fredericksburg Rd Roundabout</t>
  </si>
  <si>
    <t>Old Brandy Road Sidewalk Extension</t>
  </si>
  <si>
    <t>Orange Road Sidewalk Extension</t>
  </si>
  <si>
    <t>Fauquier County</t>
  </si>
  <si>
    <t>Route 28 &amp; Old Dumfries Road (Route 667) - Roundabout</t>
  </si>
  <si>
    <t>Dumfries Rd (Rt 605) &amp; Greenwich Rd (Rt 603) - Roundabout</t>
  </si>
  <si>
    <t>Route 28 &amp; Station Drive - Roundabout</t>
  </si>
  <si>
    <t>Fluvanna County</t>
  </si>
  <si>
    <t>Turkeysag Trail (Route 1015) &amp; Route 53 Roundabout</t>
  </si>
  <si>
    <t>Troy Road (631) and Route 15 Intersection</t>
  </si>
  <si>
    <t>Rte 53 and Rte 618 Martin's King Road Int Improvements</t>
  </si>
  <si>
    <t>Greene County</t>
  </si>
  <si>
    <t>US 29/616 (Carpenters Mill Rd)/ Commerce Dr Improvements</t>
  </si>
  <si>
    <t>US33-743 (Advance Mills) &amp; 1050 (Greenecroft) Intersections</t>
  </si>
  <si>
    <t>Louisa County</t>
  </si>
  <si>
    <t>Route 250 and Route 15 - Intersection Improvement</t>
  </si>
  <si>
    <t>Route 208 &amp; Route 250 - Intersection Improvement</t>
  </si>
  <si>
    <t>Spring Creek/Camp Creek/Route 15 Intersection Improvements</t>
  </si>
  <si>
    <t>Madison County</t>
  </si>
  <si>
    <t>Route 230 &amp; Route 687 Intersection Improvements</t>
  </si>
  <si>
    <t>Orange County</t>
  </si>
  <si>
    <t>Route 3 / Route 20 Intersection Improvements</t>
  </si>
  <si>
    <t>Route 3 and the Post Office Intersection Improvements</t>
  </si>
  <si>
    <t>RT 20/ RT 601 Intersection Improvements</t>
  </si>
  <si>
    <t>Rt 3 and LOW (Goodwin Dr) improvement</t>
  </si>
  <si>
    <t>Thomas Jefferson Planning District Commission</t>
  </si>
  <si>
    <t>US250/Rolkin Road Pedestrian Improvements</t>
  </si>
  <si>
    <t>US250/Peter Jeff. Pkwy Intersection Imprvmnts &amp;Access Mngmnt</t>
  </si>
  <si>
    <t>US250/Louisa Road (Route 22) Intersection Improvements</t>
  </si>
  <si>
    <t>US250/Milton Road Intersection Improvements</t>
  </si>
  <si>
    <t>Warrenton Town</t>
  </si>
  <si>
    <t>Bus US17/Broadview/Shopping Center Intersection Improvement</t>
  </si>
  <si>
    <t>W Lee/US17BusN/Winchester Intersection Improvement</t>
  </si>
  <si>
    <t>Pipeline Project Lee Hwy/Blackwell Road Safety Improvement</t>
  </si>
  <si>
    <t>Fredericksburg Area Metropolitan Planning Organization</t>
  </si>
  <si>
    <t>Fredericksburg</t>
  </si>
  <si>
    <t>VCR Regional Project - Multimodal Improvements</t>
  </si>
  <si>
    <t>I-95 Eight-Lane Widening NB and SB B/T Exit 130 and Exit 126</t>
  </si>
  <si>
    <t>US 1 Bike &amp; Ped Facilities from Harrison Rd to Kings Mill Dr</t>
  </si>
  <si>
    <t>US1 Multimodal/Rdwy Imp at Guinea Station/Massaponax Church</t>
  </si>
  <si>
    <t>Fredericksburg City</t>
  </si>
  <si>
    <t>Dixon Park Connector - Multimodal Improvements</t>
  </si>
  <si>
    <t>Lafayette Blvd - Rte 3 Roadway Improvements</t>
  </si>
  <si>
    <t>Express Commuter Transit Service to Dahlgren</t>
  </si>
  <si>
    <t>George Washington Regional Commission</t>
  </si>
  <si>
    <t>American Legion Rd/Eskimo Hill Rd Turn Lanes to Rte 1</t>
  </si>
  <si>
    <t>US 1-Layhill Road Roadway and Ped Improvements</t>
  </si>
  <si>
    <t>Dixon St(US 17 Bus) near Dixon Park Roadway &amp; Multimodal Imp</t>
  </si>
  <si>
    <t>Lafayette Blvd Multimodal Imp w/ Rdwy Imp at Olde Greenwich</t>
  </si>
  <si>
    <t>Gloucester County</t>
  </si>
  <si>
    <t>Providence Rd-Rte 17 (Turn Lane) and Multimodal Improvements</t>
  </si>
  <si>
    <t>Rte 17 /  Main St Intersection Modifications</t>
  </si>
  <si>
    <t>Rte 17 RCUTs Fox First St &amp; The Shoppes</t>
  </si>
  <si>
    <t>Rte. 17 Shared Use Path</t>
  </si>
  <si>
    <t>King &amp; Queen County</t>
  </si>
  <si>
    <t>Rt33 WB Median Acc. Ln &amp; EB right turn @ Rt14 Buena Vista Rd</t>
  </si>
  <si>
    <t>Rt 33/Rt 605 (York River Rd) EB RTL Conflict Warning System</t>
  </si>
  <si>
    <t>Rt 33 / Rt 678 Centerville Rd Roadway Improvements RCUT</t>
  </si>
  <si>
    <t>King George County</t>
  </si>
  <si>
    <t>US 301-Port Conway-Salem Church Roadway Improvements (RCUT)</t>
  </si>
  <si>
    <t>Rte 3-Birchwood Creek Rd Roadway Improvements (L Turn Lane)</t>
  </si>
  <si>
    <t>US 301 - Rte 614 Multimodal Improvements</t>
  </si>
  <si>
    <t>Rte 3-Bloomsbury Rd Roadway Improvements- Turn Lanes</t>
  </si>
  <si>
    <t>King William County</t>
  </si>
  <si>
    <t>King William-Rt 360-Rt 611(Venter Rd-Walnut) Roadway Improv.</t>
  </si>
  <si>
    <t>Rt. 360 - Central Crossing Shopping Center Roadway</t>
  </si>
  <si>
    <t>Rte 360/Rte 647 (Mill Rd) Roadway Improvements</t>
  </si>
  <si>
    <t>Lancaster County</t>
  </si>
  <si>
    <t>Rte 3-Rte 1036 (Harris Rd) Roadway Improvements (Turn Lanes)</t>
  </si>
  <si>
    <t>Rte 615-Rte 605 Roadway Improvements</t>
  </si>
  <si>
    <t>Rte 354-Rte 201 Roadway Improvements (Turn Lane)</t>
  </si>
  <si>
    <t>Mathews County</t>
  </si>
  <si>
    <t>Rte 3 - Rte 198 Roadway Improvements (Roundabout)</t>
  </si>
  <si>
    <t>Middle Peninsula Planning District Commission</t>
  </si>
  <si>
    <t>Rte 17-Rte 33-Rte 198 (Glenns Rd) Roadway Improvements</t>
  </si>
  <si>
    <t>Rt 17-Woods CrossRd-Davenport Rd Roadway Improvements (RCUT)</t>
  </si>
  <si>
    <t>Middlesex County</t>
  </si>
  <si>
    <t>Town Bridge Rd Roadway Improvements (RRR)</t>
  </si>
  <si>
    <t>Rte 3-Regent Road Roadway Improvements (Turn Lanes)</t>
  </si>
  <si>
    <t>Rte 3(Twiggs Ferry Rd)-Rt 630(Stampers Bay Rd) (Roundabout)</t>
  </si>
  <si>
    <t>Richmond County</t>
  </si>
  <si>
    <t>Rte 360-Threeway Road Roadway Improvements/Trench Widening</t>
  </si>
  <si>
    <t>Rte 3-Sharps Rd Roadway Improvements with Trench Widening</t>
  </si>
  <si>
    <t>Spotsylvania County</t>
  </si>
  <si>
    <t>US 2/17 Benchmark Road Intersection Improvements</t>
  </si>
  <si>
    <t>US 1 and I-95 (NB and SB) Improvements at Exit 126</t>
  </si>
  <si>
    <t>US1/Hood Dr/Mine Rd (Rte 636) Roadway and Ped Improvements</t>
  </si>
  <si>
    <t>Rte 1SB Widening with Pedestrian Accommodations</t>
  </si>
  <si>
    <t>Stafford County</t>
  </si>
  <si>
    <t>SR-610 Widening SR-648 to SR-751 &amp; Multimodal Improvements</t>
  </si>
  <si>
    <t>Leeland Rd (Rt 626) Widening w/ Multimodal (Rt 694 to 1950)</t>
  </si>
  <si>
    <t>Route 624 Widening (Forbes St. to Morton Rd.)</t>
  </si>
  <si>
    <t>Mountain View &amp; Kellogg Mill Road Roundabout</t>
  </si>
  <si>
    <t>Westmoreland County</t>
  </si>
  <si>
    <t>Rte 202-Kinsale Rd Roadway Improvements</t>
  </si>
  <si>
    <t>Rte 205-Ferry Landing Roadway Improvements (Turn Lanes)</t>
  </si>
  <si>
    <t>Accomack County</t>
  </si>
  <si>
    <t>Hampton Roads</t>
  </si>
  <si>
    <t>Route 175 Improvements: 3-Lane Undivided Highway</t>
  </si>
  <si>
    <t>Redwood Road Improvements</t>
  </si>
  <si>
    <t>Accomack-Northampton Planning District Commission</t>
  </si>
  <si>
    <t>Melfa to Onley Segment: Eastern Shore of Virginia Rail Trail</t>
  </si>
  <si>
    <t>Northampton Segment: Eastern Shore of Virginia Rail Trail</t>
  </si>
  <si>
    <t>Onley to Parksley: Eastern Shore of Virginia Rail Trail</t>
  </si>
  <si>
    <t>Eastern Shore of Virginia Rail Trail</t>
  </si>
  <si>
    <t>Chesapeake City</t>
  </si>
  <si>
    <t>Great Bridge Bypass and Battlefield Blvd Interchange Imp.</t>
  </si>
  <si>
    <t>Kempsville Rd and Battlefield Blvd Intersection Improvements</t>
  </si>
  <si>
    <t>Ballahack Road Safety Improvements</t>
  </si>
  <si>
    <t>17/460 Intersection Improvement Project</t>
  </si>
  <si>
    <t>Military Highway Near Bainbridge Blvd Safety Improvements</t>
  </si>
  <si>
    <t>Battlefield Blvd and I-64 Ramp Improvements to Wal Mart Way</t>
  </si>
  <si>
    <t>Centerville Turnpike Widening</t>
  </si>
  <si>
    <t>Military Highway Safety Improvements and Access Management</t>
  </si>
  <si>
    <t>Hampton City</t>
  </si>
  <si>
    <t>W. Queen Street Corridor Improvements</t>
  </si>
  <si>
    <t>Chesapeake Ave Corridor Improvements</t>
  </si>
  <si>
    <t>Fort Monroe Bicycle/Pedestrian Improvements - Stilwell Drive</t>
  </si>
  <si>
    <t>Tide Mill Pedestrian Improvements</t>
  </si>
  <si>
    <t>Hampton Roads Transportation Planning Organization</t>
  </si>
  <si>
    <t>Birthplace of America Trail (BoAT): Newport News Park Phase</t>
  </si>
  <si>
    <t>Isle of Wight County</t>
  </si>
  <si>
    <t>US Rt 17 Right Turn Lane Ext @ State Rt 669 (Smiths Neck)</t>
  </si>
  <si>
    <t>Route 17 and Sugar Hill Road Intersection Improvements</t>
  </si>
  <si>
    <t>US Rt 460 Safety Improvements Cut Thru Rd to Stave Mill Rd</t>
  </si>
  <si>
    <t>James City County</t>
  </si>
  <si>
    <t>Pocahontas Trail (Rt 60) Multimodal Improvements UPC 102980</t>
  </si>
  <si>
    <t>Newport News City</t>
  </si>
  <si>
    <t>Oyster Point Rd Widening II</t>
  </si>
  <si>
    <t>Warwick Blvd SB Widening</t>
  </si>
  <si>
    <t>J. Clyde Morris Blvd Widening</t>
  </si>
  <si>
    <t>BoAT_Warwick Blvd at Falls Reach Pkwy to NN Park Trails SUP</t>
  </si>
  <si>
    <t>Norfolk City</t>
  </si>
  <si>
    <t>Brambleton Avenue/Tidewater Drive Intersection Improvements</t>
  </si>
  <si>
    <t>Dovercourt Road Pedestrian Improvements</t>
  </si>
  <si>
    <t>Ocean View Ave Bicycle Imp. (1st View St to Capeview Street)</t>
  </si>
  <si>
    <t>Southside Bicycle and Pedestrian Improvements</t>
  </si>
  <si>
    <t>Ocean View Ave Ped Improvements</t>
  </si>
  <si>
    <t>Little Creek Road Pedestrian Improvements</t>
  </si>
  <si>
    <t>Chesapeake Blvd Ped Improvements</t>
  </si>
  <si>
    <t>Virginia Beach Boulevard - George Street to Winburne Lane</t>
  </si>
  <si>
    <t>Chesapeake Blvd Ped Improvements - Little Creek to Sheppard</t>
  </si>
  <si>
    <t>Chesapeake Blvd Ped Improvements - Sheppard to Fishermans</t>
  </si>
  <si>
    <t>Smithfield Town</t>
  </si>
  <si>
    <t>S. Church Widening and Shared Use Path Improvements</t>
  </si>
  <si>
    <t>Suffolk City</t>
  </si>
  <si>
    <t>Bridge Rd. (Rte 17) and College Dr. (Rte 135) Left Turn Lane</t>
  </si>
  <si>
    <t>Suffolk Transit</t>
  </si>
  <si>
    <t>Windsor to Suffolk Commuter Bus Service</t>
  </si>
  <si>
    <t>Sussex County</t>
  </si>
  <si>
    <t>Route 460 and Cabin Point Road Intersection Improvement</t>
  </si>
  <si>
    <t>Beef Steak Road Improvements</t>
  </si>
  <si>
    <t>Route 460 Improvements</t>
  </si>
  <si>
    <t>Route 35/40 Roundabout</t>
  </si>
  <si>
    <t>Virginia Beach City</t>
  </si>
  <si>
    <t>General Booth Blvd/Dam Neck Rd Intersection</t>
  </si>
  <si>
    <t>Providence Rd (Kempsville Rd to Churchill Dr)</t>
  </si>
  <si>
    <t>Indian River Rd/Thompkins Ln Intersection</t>
  </si>
  <si>
    <t>Independence Blvd/Pleasure House Rd Intersection</t>
  </si>
  <si>
    <t>Dam Neck Rd (Holland Rd to Drakesmile Rd)</t>
  </si>
  <si>
    <t>Clearfield Ave (Cleveland St to VB Blvd)</t>
  </si>
  <si>
    <t>First Colonial Road (Republic Rd to Old Donation Pkwy)</t>
  </si>
  <si>
    <t>York County</t>
  </si>
  <si>
    <t>BOAT Trail - Hampton Highway Segment</t>
  </si>
  <si>
    <t>Oriana Road Shoulder/Drainage Improvements</t>
  </si>
  <si>
    <t>Route 17/Rich Road Access Management</t>
  </si>
  <si>
    <t>Altavista Town</t>
  </si>
  <si>
    <t>Lynchburg</t>
  </si>
  <si>
    <t>Lynch Mill / Clarion Road Intersection Improvements</t>
  </si>
  <si>
    <t>Amherst County</t>
  </si>
  <si>
    <t>Route 29B at Amherst Highway - Dillard Road and Lakeview Dr</t>
  </si>
  <si>
    <t>Seminole Drive Right Turn Lane</t>
  </si>
  <si>
    <t>Dillard Road Right Turn Lane</t>
  </si>
  <si>
    <t>Lynchburg Expressway and S Amherst Hwy Intersection</t>
  </si>
  <si>
    <t>Campbell County</t>
  </si>
  <si>
    <t>Route 29 Safety Improvements - Southern Section</t>
  </si>
  <si>
    <t>Route 501 Passing Lanes</t>
  </si>
  <si>
    <t>Timberlake Road Improvements (Greenview Dr. to Laxton Rd.)</t>
  </si>
  <si>
    <t>Candlers Mountain Road - Other Turn Lanes</t>
  </si>
  <si>
    <t>Danville City</t>
  </si>
  <si>
    <t>Riverside Dr. Improvements - Piney Forest Rd. to Audubon Dr.</t>
  </si>
  <si>
    <t>Riverside Dr. Improvements - Arnett Blvd. to Main St.</t>
  </si>
  <si>
    <t>Piney Forest Road Improvements</t>
  </si>
  <si>
    <t>Riverside Dr. Improvements - Audubon Dr. to Arnett Blvd.</t>
  </si>
  <si>
    <t>Danville Metropolitan Planning Organization</t>
  </si>
  <si>
    <t>Piedmont Drive Pedestrian Accommodations</t>
  </si>
  <si>
    <t>Halifax County</t>
  </si>
  <si>
    <t>Sinai Road Pedestrian Project</t>
  </si>
  <si>
    <t>Town of Halifax Pedestrian Improvements</t>
  </si>
  <si>
    <t>US 501/Sunshine Dr Realignment and Pedestrian Improvements</t>
  </si>
  <si>
    <t>Lynchburg City</t>
  </si>
  <si>
    <t>US 501 Bus - Langhorne and Vassar Improvements</t>
  </si>
  <si>
    <t>Candlers Mntn Rd/460 &amp; Liberty Mntn Dr Roundabout</t>
  </si>
  <si>
    <t>Nelson County</t>
  </si>
  <si>
    <t>Route 6/151 Intersection Improvement</t>
  </si>
  <si>
    <t>Route 151 at Tanbark Drive intersection improvements</t>
  </si>
  <si>
    <t>Route 29 and Front Street Signalized R-cut intersection</t>
  </si>
  <si>
    <t>Pittsylvania County</t>
  </si>
  <si>
    <t>US Route 29 at Malmaison Road Roundabout</t>
  </si>
  <si>
    <t>US 29 at Lawless Creek Road</t>
  </si>
  <si>
    <t>US Route 29 at Spring Garden Rd Turn Lane Improvements</t>
  </si>
  <si>
    <t>US Route 58 at Route 622 ICWS</t>
  </si>
  <si>
    <t>Prince Edward County</t>
  </si>
  <si>
    <t>Intersection Safety Improvements of Rt 692 and Rt 665</t>
  </si>
  <si>
    <t>Prince Edward County - Manor House Drive Turn Lanes</t>
  </si>
  <si>
    <t>Southside Planning District Commission</t>
  </si>
  <si>
    <t>US 58/Rt 751 Intersection Improvements</t>
  </si>
  <si>
    <t>Northern Virginia</t>
  </si>
  <si>
    <t>Arlington County</t>
  </si>
  <si>
    <t>Arlington Blvd / Manchester St Left Turn Lane Extensions</t>
  </si>
  <si>
    <t>Fairfax City</t>
  </si>
  <si>
    <t>South Street Extension</t>
  </si>
  <si>
    <t>George Snyder Trail Eastern Extension</t>
  </si>
  <si>
    <t>Fairfax County</t>
  </si>
  <si>
    <t>Town Center Parkway Underpass</t>
  </si>
  <si>
    <t>Route 7 Widening (I-495 to I-66)</t>
  </si>
  <si>
    <t>Frontier Drive Extension</t>
  </si>
  <si>
    <t>Route 7 Widening (Route 123 to I-495)</t>
  </si>
  <si>
    <t>Herndon Town</t>
  </si>
  <si>
    <t>Herndon Parkway Improvements at Worldgate Drive Extension</t>
  </si>
  <si>
    <t>Leesburg Town</t>
  </si>
  <si>
    <t>Rte 15 Leesburg Bypass Interchange with Edwards Ferry Road</t>
  </si>
  <si>
    <t>East Market St. Improvements:  Rt. 15 Bypass to Plaza St.</t>
  </si>
  <si>
    <t>Loudoun County</t>
  </si>
  <si>
    <t>Route 7 Improvements, Phase 3:(Route 9 to Dulles Greenway)</t>
  </si>
  <si>
    <t>Route 15 at Braddock Road Roundabout</t>
  </si>
  <si>
    <t>Franklin Park to Town of Purcellville Trail</t>
  </si>
  <si>
    <t>East Church Road and North Lincoln Ave Roundabout</t>
  </si>
  <si>
    <t>Route 7 Shared Use Path and Sidewalk Projects</t>
  </si>
  <si>
    <t>Cascades Parkway Bike &amp;  Ped (Nokes to Victoria Station)</t>
  </si>
  <si>
    <t>Cascades Pkwy Bike &amp;Ped (Church Rd. to Victoria Station Dr)</t>
  </si>
  <si>
    <t>Cascades Pkwy Bike&amp;Ped (Nokes Boulevard to Woodshire Drive)</t>
  </si>
  <si>
    <t>Lovettsville - Berlin Turnpike at E Broad Way Intx</t>
  </si>
  <si>
    <t>Lovettsville - S. Loudoun &amp; S. Locust St Ped Improvements</t>
  </si>
  <si>
    <t>Manassas City</t>
  </si>
  <si>
    <t>Godwin Drive Shared-Use Path (North)</t>
  </si>
  <si>
    <t>Manassas Park City</t>
  </si>
  <si>
    <t>Route 28-Centreville Road Corridor Improvements</t>
  </si>
  <si>
    <t>Prince William County</t>
  </si>
  <si>
    <t>Route 123 and Old Bridge Rd Intersection Improvements</t>
  </si>
  <si>
    <t>Route 234 and Sudley Manor Dr Intersection Improvements</t>
  </si>
  <si>
    <t>Van Buren Road Improvements: Route 234 to Cardinal Dr</t>
  </si>
  <si>
    <t>Route 234 Business (Battleview to Godwin) Improvements</t>
  </si>
  <si>
    <t>Route 234/Clover Hill Rd Intersection Improvements</t>
  </si>
  <si>
    <t>Minnieville Road/Prince William Parkway Interchange</t>
  </si>
  <si>
    <t>Route 15 Pedestrian Bridge</t>
  </si>
  <si>
    <t>US 29 (Lee Highway) Corridor Improvements</t>
  </si>
  <si>
    <t>Route 294 (Prince William Parkway) Corridor Improvements</t>
  </si>
  <si>
    <t>Route 1 &amp; 123 Interchange and Intersection Improvements</t>
  </si>
  <si>
    <t>Ashland Town</t>
  </si>
  <si>
    <t>Richmond</t>
  </si>
  <si>
    <t>Hill Carter Parkway Extension</t>
  </si>
  <si>
    <t>Trolley Line Trail Phase 2</t>
  </si>
  <si>
    <t>Vaughan Road Extended</t>
  </si>
  <si>
    <t>Green Chimney</t>
  </si>
  <si>
    <t>Brunswick County</t>
  </si>
  <si>
    <t>US 58 at Brooks Crossing/Old Stage Rd RCUT</t>
  </si>
  <si>
    <t>US 58 at Freemans Cross Rd/Reedy Creek Rd RCUT</t>
  </si>
  <si>
    <t>Chesterfield County</t>
  </si>
  <si>
    <t>Route 360 (Woodlake - Otterdale) Widening</t>
  </si>
  <si>
    <t>Route 60/Route 150 - Interchange Improvements</t>
  </si>
  <si>
    <t>Belmont Road/Cogbill Road - Roundabout</t>
  </si>
  <si>
    <t>Route 360/Deer Run Drive/Harbour View Court - RCUT</t>
  </si>
  <si>
    <t>Busy Street Extended</t>
  </si>
  <si>
    <t>Huguenot Rd at Robious &amp; Cranbeck Capacity &amp; Safety Improvmt</t>
  </si>
  <si>
    <t>Route 360/Harbour Pointe Pkwy/Mockingbird Ln - RCUT</t>
  </si>
  <si>
    <t>RT 360/Duckridge/Hancock Village Shopping Center - RCUT</t>
  </si>
  <si>
    <t>RT 360 at Winterpock Rd/Shopping Center Entrance - RCUT</t>
  </si>
  <si>
    <t>RT 360 at Spring Run Rd/Temie Lee Pkwy - RCUT</t>
  </si>
  <si>
    <t>Colonial Heights City</t>
  </si>
  <si>
    <t>Appomattox River Greenway Trail Phase 6</t>
  </si>
  <si>
    <t>Appomattox River Greenway Trail Boulevard Spur</t>
  </si>
  <si>
    <t>Lakeview Avenue Modernization, Phase II</t>
  </si>
  <si>
    <t>Boulevard Modernization</t>
  </si>
  <si>
    <t>Crater Planning District Commission</t>
  </si>
  <si>
    <t>ART - Old Towne Petersburg (Grove Ave to River Rd)</t>
  </si>
  <si>
    <t>CTB</t>
  </si>
  <si>
    <t>I-64 GAP</t>
  </si>
  <si>
    <t>Goochland County</t>
  </si>
  <si>
    <t>Route 250 at Route 288 Interchange Improvements</t>
  </si>
  <si>
    <t>I-64 at Ashland Rd. (Rte. 623) Interchange</t>
  </si>
  <si>
    <t>I-64 at Oilville Road (Rte. 617) Interchange</t>
  </si>
  <si>
    <t>Hockett Road Re-alignment</t>
  </si>
  <si>
    <t>Greater Richmond Transit Company (GRTC)</t>
  </si>
  <si>
    <t>C Fall Line Trail with Transit Improvements Manchester Br.</t>
  </si>
  <si>
    <t>Route 60 (Ruthers Rd - Providence Rd) Pedestrian Improvemnts</t>
  </si>
  <si>
    <t>Rt 1 (Rt 10 to Brightpoint Comm College) Transit Access Impr</t>
  </si>
  <si>
    <t>Rt 1 (Osborne Rd - Moores Lake Rd) Transit Access Improvemts</t>
  </si>
  <si>
    <t>Brook Road Improvements - Azalea Ave to Brook Run Shopping</t>
  </si>
  <si>
    <t>Nine Mile Road - Dabbs House Road to Laburnum Avenue</t>
  </si>
  <si>
    <t>S. Laburnum Ave Ped Improvements - Thornhurst St to Gay Ave</t>
  </si>
  <si>
    <t>Hanover County</t>
  </si>
  <si>
    <t>Greenwood Church/Blanton/Ashland/Ashcake Roads Roundabout</t>
  </si>
  <si>
    <t>Rt. 54 Left Turn Lane at Goddins Hill Rd</t>
  </si>
  <si>
    <t>Creighton Rd LTLs at Sledd's Lake Rd &amp; Tammy Ln</t>
  </si>
  <si>
    <t>Henrico County</t>
  </si>
  <si>
    <t>Staples Mill Road Improvements</t>
  </si>
  <si>
    <t>Springfield Road Improvements</t>
  </si>
  <si>
    <t>W Broad Street Short Pump</t>
  </si>
  <si>
    <t>Carolina Avenue Improvements</t>
  </si>
  <si>
    <t>Route 60/Route 33/Beulah Rd Roundabout &amp; Gateway Project</t>
  </si>
  <si>
    <t>E. Parham Road Improvements - I-95 to Cleveland St</t>
  </si>
  <si>
    <t>Glenside Drive/Horsepen Road Safety Improvements</t>
  </si>
  <si>
    <t>Gaskins Road @ I-64 (Southern Quad Partial Cloverleaf)</t>
  </si>
  <si>
    <t>Gaskins Road Interchange @ I-64 (North Quad &amp; Aux Lanes)</t>
  </si>
  <si>
    <t>S. Laburnum Ave - Gay Ave Thru Cut</t>
  </si>
  <si>
    <t>Hopewell City</t>
  </si>
  <si>
    <t>Cedar Level Road Southern Segment</t>
  </si>
  <si>
    <t>Route 36 Oaklawn Blvd STARS Project</t>
  </si>
  <si>
    <t>Courthouse Road Pedestrian Improvements</t>
  </si>
  <si>
    <t>W Randolph Road Shared Use Path</t>
  </si>
  <si>
    <t>Mecklenburg County</t>
  </si>
  <si>
    <t>US 58 at Cherry Hill Church Rd Directional Median</t>
  </si>
  <si>
    <t>US 58/US 15 Roundabout</t>
  </si>
  <si>
    <t>PlanRVA Richmond Regional Planning District Commission</t>
  </si>
  <si>
    <t>I-95/Willis Road - Interchange Improvements</t>
  </si>
  <si>
    <t>Route 288 Northbound - Hard Shoulder Running</t>
  </si>
  <si>
    <t>Route 360/I-64 Interchange Reconfiguration</t>
  </si>
  <si>
    <t>Parham Rd Ped Improvements Holly Hill Rd to Three Chopt Rd</t>
  </si>
  <si>
    <t>Powhatan County</t>
  </si>
  <si>
    <t>U.S. Route 60 at State Route 13/603 RCUT</t>
  </si>
  <si>
    <t>Dorset Road, Batterson Road &amp; Route 60 RCUT</t>
  </si>
  <si>
    <t>New Dorset Road &amp; Route 60 RCUT</t>
  </si>
  <si>
    <t>U.S. Route 60 at Red Lane Road: Continuous Green-T</t>
  </si>
  <si>
    <t>Prince George County</t>
  </si>
  <si>
    <t>Roundabout at Middle Road(Rt 646) &amp; Jefferson Park Rd (630)</t>
  </si>
  <si>
    <t>Roundabout at Middle Road and Prince George Drive</t>
  </si>
  <si>
    <t>Richmond City</t>
  </si>
  <si>
    <t>A Gillies Creek Greenway</t>
  </si>
  <si>
    <t>B US360 Hull Street Phase II</t>
  </si>
  <si>
    <t>C Forest Hill Avenue Phase II Improvements</t>
  </si>
  <si>
    <t>D Clay Street Streetscape Improvements</t>
  </si>
  <si>
    <t>E Belt Boulevard (SR161) Streetscape</t>
  </si>
  <si>
    <t>F Hey Road Streetscape</t>
  </si>
  <si>
    <t>H Norfolk Street Bridge Connection</t>
  </si>
  <si>
    <t>I Commerce Road Streetscape</t>
  </si>
  <si>
    <t>J Hull Street Shared Use Path Improvements</t>
  </si>
  <si>
    <t>Richmond Regional Transportation Planning Organization</t>
  </si>
  <si>
    <t>SB 288 HSR Lane - West Creek Parkway to Route 711</t>
  </si>
  <si>
    <t>I-64 Gap: Exit 205 to Exit 211</t>
  </si>
  <si>
    <t>A Broad Street Streetscape w/ Pulse BRT Expansion Phase III</t>
  </si>
  <si>
    <t>B Fall Line Trail - Commerce Road Phase II</t>
  </si>
  <si>
    <t>Route 360 at Brad McNeer - Continuous Green-T</t>
  </si>
  <si>
    <t>W Broad Street Intersection Improvements at Parham Road</t>
  </si>
  <si>
    <t>Williamsburg Road - Randall Avenue to Charles City Road</t>
  </si>
  <si>
    <t>Nine Mile Road - Gordons Lane to Dabbs House Road</t>
  </si>
  <si>
    <t>I-95/Route 10 Interchange Improvement, Phase II</t>
  </si>
  <si>
    <t>South Hill Town</t>
  </si>
  <si>
    <t>US 58/High St Roundabout and Interparcel Connector</t>
  </si>
  <si>
    <t>Tri-Cities Area Metropolitan Planning Organization</t>
  </si>
  <si>
    <t>FLT/ART Trailhead/Parking Lot</t>
  </si>
  <si>
    <t>ART - Rt 1 to Colonial Heights and I-95</t>
  </si>
  <si>
    <t>Appomattox River Trail Cameron's Landing Connector</t>
  </si>
  <si>
    <t>Bedford County</t>
  </si>
  <si>
    <t>Salem</t>
  </si>
  <si>
    <t>Route 221 Sidewalks from Thomas Jefferson Rd to Gables Dr</t>
  </si>
  <si>
    <t>Route 221 Sidewalks from Gables Dr to Enterprise Dr</t>
  </si>
  <si>
    <t>Route 460 Corridor Improvements</t>
  </si>
  <si>
    <t>Bedford Town</t>
  </si>
  <si>
    <t>Macon and Baldwin Street Improvements</t>
  </si>
  <si>
    <t>Botetourt County</t>
  </si>
  <si>
    <t>Route 220 Superstreet</t>
  </si>
  <si>
    <t>Route 220 Access Management - Route 11 to Appalachian Trail</t>
  </si>
  <si>
    <t>Rt 220 Access Management/Park &amp; Ride - AT to Commons Pkwy</t>
  </si>
  <si>
    <t>Rt 779 Appalachian Trail Safety Improvements</t>
  </si>
  <si>
    <t>Carroll County</t>
  </si>
  <si>
    <t>Carroll County High School Sidewalk Project</t>
  </si>
  <si>
    <t>Carrollton Pike (Rt 58) at Coulson Church Rd (Rt 620) RCUT</t>
  </si>
  <si>
    <t>Central Virginia Planning District Commission</t>
  </si>
  <si>
    <t>US 460 &amp; Timber Ridge Rd (SR 803) Intersection Improvements</t>
  </si>
  <si>
    <t>Christiansburg Town</t>
  </si>
  <si>
    <t>Peppers Ferry Road to Cambria Street Connector Route</t>
  </si>
  <si>
    <t>Parkway Drive Extension, Phase I</t>
  </si>
  <si>
    <t>N Franklin - Elm to Depot, Lighting Improvements</t>
  </si>
  <si>
    <t>Cambria Street to North Franklin Street Connector Route</t>
  </si>
  <si>
    <t>I-81 SB Widening Exit 137 to Exit 128</t>
  </si>
  <si>
    <t>Franklin County</t>
  </si>
  <si>
    <t>Intersection Improvements Harmony School Rte 634 &amp; Rte 122</t>
  </si>
  <si>
    <t>Intersection Improvements Lakemount Rd (Rte 1235) &amp; Rte 122</t>
  </si>
  <si>
    <t>Intersection Improvements Brooks Mill &amp; Scruggs Rtes 834/616</t>
  </si>
  <si>
    <t>Intersection Improvements Rte 40 &amp; Rte 640</t>
  </si>
  <si>
    <t>Galax City</t>
  </si>
  <si>
    <t>E. Stuart Drive Sidewalk Project - Phase I</t>
  </si>
  <si>
    <t>Henry County</t>
  </si>
  <si>
    <t>NBL Route 220 Relocation</t>
  </si>
  <si>
    <t>Signalized Continuous Green T at the Int. of Routes 220 &amp; 87</t>
  </si>
  <si>
    <t>Barrows Mill Road Improvement</t>
  </si>
  <si>
    <t>Martinsville City</t>
  </si>
  <si>
    <t>Martinsville - Focus Area 3: Ailcie Street to Pine Hall Rd.</t>
  </si>
  <si>
    <t>Montgomery County</t>
  </si>
  <si>
    <t>W Campus Dr Intersection Improvement &amp; Realign Duck Pond Dr</t>
  </si>
  <si>
    <t>Route 8 Widening and Improvements</t>
  </si>
  <si>
    <t>Route 460/637 Intersection Improvements</t>
  </si>
  <si>
    <t>New River Valley Metropolitan Planning Organization</t>
  </si>
  <si>
    <t>I-81/Route 8 (Exit 114) Interchange Improvements</t>
  </si>
  <si>
    <t>Route 460 Operational Improvements</t>
  </si>
  <si>
    <t>Route 460 Bus.  &amp; Route 114 Safety Improvements</t>
  </si>
  <si>
    <t>Pulaski County</t>
  </si>
  <si>
    <t>Route 11/Kroger Turn Lane Improvements - Pulaski County</t>
  </si>
  <si>
    <t>Roanoke City</t>
  </si>
  <si>
    <t>Williamson Road Corridor - Safety Improvements</t>
  </si>
  <si>
    <t>STARS 460/Orange Ave - 11th to 24th Improvements</t>
  </si>
  <si>
    <t>STARS 460/Orange Ave - Plantation Rd Improvements</t>
  </si>
  <si>
    <t>Roanoke County</t>
  </si>
  <si>
    <t>East Roanoke River Greenway Gap (Phase 2)</t>
  </si>
  <si>
    <t>Walrond Drive Pedestrian Improvements</t>
  </si>
  <si>
    <t>Rt 419 Safety Improvements, Grandin Rd. Ext. to Keagy Rd. S.</t>
  </si>
  <si>
    <t>I-581 at Exit 2 Interchange Improvements, Phase 1</t>
  </si>
  <si>
    <t>Roanoke Valley Transportation Planning Organization</t>
  </si>
  <si>
    <t>West Main Street Pedestrian Improvements, Phase 3</t>
  </si>
  <si>
    <t>Route 419/Electric Road Pedestrian Signal Improvements</t>
  </si>
  <si>
    <t>Rte 419/Electric Rd Safety Impr., Stoneybrook-Grandin Rd Ext</t>
  </si>
  <si>
    <t>Williamson Road Sidewalk, Plymouth Dr. to Clubhouse Dr.</t>
  </si>
  <si>
    <t>Roanoke Valley-Alleghany Regional Commission</t>
  </si>
  <si>
    <t>Route 220 NB at Henry Rd. (Rte. 605) Realignment Project</t>
  </si>
  <si>
    <t>I-581/U.S. 460/U.S. 11 Improvements</t>
  </si>
  <si>
    <t>Salem City</t>
  </si>
  <si>
    <t>E. Main St. (Rt. 460) Multimodal Improvements - Phase II</t>
  </si>
  <si>
    <t>Route 419 at Texas St and Lynchburg Trpk Int. Improvements</t>
  </si>
  <si>
    <t>Vinton Town</t>
  </si>
  <si>
    <t>Roundabout at Hardy Rd (Rt. 24/634) and Bypass Rd (Rt. 24)</t>
  </si>
  <si>
    <t>West Piedmont Planning District Commission</t>
  </si>
  <si>
    <t>US 220 and Iron Ridge Road Intersection Reconfiguration</t>
  </si>
  <si>
    <t>Augusta County</t>
  </si>
  <si>
    <t>Staunton</t>
  </si>
  <si>
    <t>Route 256/I-81 Interchange: Three Lane Bridge</t>
  </si>
  <si>
    <t>Berryville Town</t>
  </si>
  <si>
    <t>East Main Street Sidewalk Improvements Phase 1</t>
  </si>
  <si>
    <t>East Main Street Sidewalk Improvements Phase 2</t>
  </si>
  <si>
    <t>Buena Vista City</t>
  </si>
  <si>
    <t>Rt 60/Rt 501 Pedestrian Improvements</t>
  </si>
  <si>
    <t>Central Shenandoah Planning District Commission</t>
  </si>
  <si>
    <t>US 501 - US 60 Pedestrian Improvements</t>
  </si>
  <si>
    <t>US 33 &amp; Rockingham Park Way and 276/610 RCUTS</t>
  </si>
  <si>
    <t>US 33/Island Ford Road Partial RCUT</t>
  </si>
  <si>
    <t>Rockbridge County US 11 Pedestrian Improvements</t>
  </si>
  <si>
    <t>Clarke County</t>
  </si>
  <si>
    <t>Route 7/Route 601 Intersection Improvements</t>
  </si>
  <si>
    <t>Covington City</t>
  </si>
  <si>
    <t>US Route 220 at S. Carpenter Drive Safety Improvements</t>
  </si>
  <si>
    <t>Frederick County</t>
  </si>
  <si>
    <t>Route 11 -  Shawnee Improvement</t>
  </si>
  <si>
    <t>522/Costello Turn Lane/Intersection Operations Improvements</t>
  </si>
  <si>
    <t>Front Royal Town</t>
  </si>
  <si>
    <t>Happy Creek Road Phase II</t>
  </si>
  <si>
    <t>Harrisonburg City</t>
  </si>
  <si>
    <t>Pear St/Erickson Ave Modified RCUT</t>
  </si>
  <si>
    <t>Bluestone Trail Extension</t>
  </si>
  <si>
    <t>Reservoir St Sidewalk</t>
  </si>
  <si>
    <t>S. Main St Corridor Safety Northern Scope</t>
  </si>
  <si>
    <t>Harrisonburg-Rockingham Metropolitan Planning Organization</t>
  </si>
  <si>
    <t>Mt. Clinton Pike Corridor Safety</t>
  </si>
  <si>
    <t>Liberty St - Downtown Harrisonburg</t>
  </si>
  <si>
    <t>N. Main St Sidewalk (west side) and bike lanes</t>
  </si>
  <si>
    <t>S. Main St Corridor Safety - Southern Scope</t>
  </si>
  <si>
    <t>Page County</t>
  </si>
  <si>
    <t>US HWY 340 N / GOOD MILL ROAD</t>
  </si>
  <si>
    <t>Rockingham County</t>
  </si>
  <si>
    <t>US 33 &amp; Rockingham Park Way Intersection</t>
  </si>
  <si>
    <t>US 33 &amp; Cross Keys Road Intersection</t>
  </si>
  <si>
    <t>Staunton-Augusta-Waynesboro Metropolitan Planning Organization</t>
  </si>
  <si>
    <t>Woodrow Wilson Complex Long Term Access Improvements</t>
  </si>
  <si>
    <t>I-64 and US 250 Exit 99 Intersection Improvement</t>
  </si>
  <si>
    <t>Warren County</t>
  </si>
  <si>
    <t>Rte. 55 &amp; High Knob Rd. Intersection Improvements</t>
  </si>
  <si>
    <t>Rte. 55 West &amp; Rte. 678/610 Intersection Improvements</t>
  </si>
  <si>
    <t>US 340 Safety Improvement Project</t>
  </si>
  <si>
    <t>Waynesboro City</t>
  </si>
  <si>
    <t>Broad/Main/Rosser Roundabout</t>
  </si>
  <si>
    <t>Crozet Tunnel Trail</t>
  </si>
  <si>
    <t>I-64 Exit 94 westbound off-ramp improvements</t>
  </si>
  <si>
    <t>Win-Fred Metropolitan Planning Organization</t>
  </si>
  <si>
    <t>Exit 317 Interchange Improvement Project</t>
  </si>
  <si>
    <t>Route 50/17/522 Partial Median U-turn</t>
  </si>
  <si>
    <t>Winchester City</t>
  </si>
  <si>
    <t>Berryville Avenue Safety Improvements</t>
  </si>
  <si>
    <t>Papermill Road Improvements</t>
  </si>
  <si>
    <t>Green Circle Trail Extension and Pedestrian Bridge</t>
  </si>
  <si>
    <t>Woodstock Town</t>
  </si>
  <si>
    <t>Route 42 Corridor - West</t>
  </si>
  <si>
    <t>Ox Road Bicycle and Pedestrian Improvements</t>
  </si>
  <si>
    <t>Water Street Bicycle and Pedestrian Improvements</t>
  </si>
  <si>
    <t>DGP</t>
  </si>
  <si>
    <t>HPP</t>
  </si>
  <si>
    <t>SMART SCALE REQUEST</t>
  </si>
  <si>
    <t>SMART SCALE SCORE</t>
  </si>
  <si>
    <t>DISTRICT</t>
  </si>
  <si>
    <t>ORGANIZATION</t>
  </si>
  <si>
    <t>DESCRIPTION</t>
  </si>
  <si>
    <t>District</t>
  </si>
  <si>
    <t>Step 1</t>
  </si>
  <si>
    <t>Step 2</t>
  </si>
  <si>
    <t>Step 3</t>
  </si>
  <si>
    <t>Total</t>
  </si>
  <si>
    <t>Remaining</t>
  </si>
  <si>
    <t># Projects</t>
  </si>
  <si>
    <t>Amount DGP</t>
  </si>
  <si>
    <t>Amount HPP</t>
  </si>
  <si>
    <t>Funding</t>
  </si>
  <si>
    <t>Fund top scoring projects within each district eligible for DGP funds using DGP funds until remaining funds are insufficient to fund the next highest scoring project.</t>
  </si>
  <si>
    <t>Fund top scoring projects within each district that would have otherwise been funded with available DGP funds, but were not because they are only eligible for HPP</t>
  </si>
  <si>
    <t>funds, using HPP funds, as long as their SMART SCALE cost does not exceed the total amount of DGP funds available to be programmed based on their rank,</t>
  </si>
  <si>
    <t xml:space="preserve"> including any other Step 2 projects ranked higher.</t>
  </si>
  <si>
    <t>(1) DGP</t>
  </si>
  <si>
    <t>(2) HPP</t>
  </si>
  <si>
    <t>(3) HPP</t>
  </si>
  <si>
    <t>TOTAL COST</t>
  </si>
  <si>
    <t>BENEFIT SCORE</t>
  </si>
  <si>
    <t>x</t>
  </si>
  <si>
    <t>PROJECT TYPE</t>
  </si>
  <si>
    <t>Highway</t>
  </si>
  <si>
    <t>Bike/Pedestrian</t>
  </si>
  <si>
    <t>Bus Transit</t>
  </si>
  <si>
    <t>Statewide</t>
  </si>
  <si>
    <t>Bike/Ped</t>
  </si>
  <si>
    <t>Transit</t>
  </si>
  <si>
    <t>Project Type</t>
  </si>
  <si>
    <t>Count</t>
  </si>
  <si>
    <t>SMART SCALE $</t>
  </si>
  <si>
    <t>Average SMART SCALE $</t>
  </si>
  <si>
    <t>Average Total $</t>
  </si>
  <si>
    <t>Fund remaining top scoring projects with a SMART SCALE score greater than 1.0 statewide that are eligibile for HPP funds based on the highest project benefits using HPP funds</t>
  </si>
  <si>
    <t xml:space="preserve"> until remaining funds are insufficient to fund the next highest scoring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</si>
</sst>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0" fillId="0" borderId="7" xfId="0" applyBorder="1"/>
    <xf numFmtId="165" fontId="0" fillId="0" borderId="7" xfId="1" applyNumberFormat="1" applyFont="1" applyFill="1" applyBorder="1"/>
    <xf numFmtId="165" fontId="0" fillId="0" borderId="7" xfId="0" applyNumberFormat="1" applyBorder="1"/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/>
    <xf numFmtId="165" fontId="3" fillId="0" borderId="7" xfId="0" applyNumberFormat="1" applyFont="1" applyBorder="1"/>
    <xf numFmtId="165" fontId="1" fillId="0" borderId="6" xfId="0" applyNumberFormat="1" applyFont="1" applyBorder="1"/>
    <xf numFmtId="0" fontId="1" fillId="0" borderId="6" xfId="0" applyFont="1" applyBorder="1" applyAlignment="1">
      <alignment horizontal="center"/>
    </xf>
    <xf numFmtId="165" fontId="0" fillId="0" borderId="0" xfId="0" applyNumberFormat="1"/>
    <xf numFmtId="165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166" fontId="0" fillId="0" borderId="0" xfId="1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1" fontId="4" fillId="0" borderId="0" xfId="0" applyNumberFormat="1" applyFont="1"/>
    <xf numFmtId="0" fontId="4" fillId="0" borderId="1" xfId="0" applyFont="1" applyBorder="1"/>
    <xf numFmtId="0" fontId="1" fillId="0" borderId="1" xfId="0" applyFont="1" applyBorder="1"/>
    <xf numFmtId="41" fontId="4" fillId="0" borderId="1" xfId="0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166" fontId="4" fillId="0" borderId="0" xfId="1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5" fillId="2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wrapText="1"/>
    </xf>
    <xf numFmtId="16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4" fillId="0" borderId="0" xfId="2" applyNumberFormat="1" applyFont="1" applyFill="1" applyAlignment="1">
      <alignment wrapText="1"/>
    </xf>
    <xf numFmtId="164" fontId="4" fillId="0" borderId="0" xfId="0" applyNumberFormat="1" applyFont="1"/>
    <xf numFmtId="165" fontId="4" fillId="0" borderId="0" xfId="0" applyNumberFormat="1" applyFont="1"/>
    <xf numFmtId="164" fontId="4" fillId="0" borderId="0" xfId="2" applyNumberFormat="1" applyFont="1" applyAlignment="1">
      <alignment wrapText="1"/>
    </xf>
    <xf numFmtId="0" fontId="4" fillId="0" borderId="1" xfId="0" applyFont="1" applyBorder="1" applyAlignment="1">
      <alignment horizontal="right"/>
    </xf>
    <xf numFmtId="41" fontId="5" fillId="0" borderId="1" xfId="0" applyNumberFormat="1" applyFont="1" applyBorder="1"/>
    <xf numFmtId="41" fontId="0" fillId="0" borderId="0" xfId="0" applyNumberFormat="1"/>
    <xf numFmtId="0" fontId="4" fillId="3" borderId="1" xfId="1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wrapText="1"/>
    </xf>
    <xf numFmtId="164" fontId="4" fillId="3" borderId="1" xfId="0" applyNumberFormat="1" applyFont="1" applyFill="1" applyBorder="1"/>
    <xf numFmtId="2" fontId="4" fillId="3" borderId="1" xfId="0" applyNumberFormat="1" applyFont="1" applyFill="1" applyBorder="1"/>
    <xf numFmtId="165" fontId="4" fillId="3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N397"/>
  <sheetViews>
    <sheetView tabSelected="1" zoomScale="87" zoomScaleNormal="87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T6" sqref="T6"/>
    </sheetView>
  </sheetViews>
  <sheetFormatPr defaultColWidth="8.85546875" defaultRowHeight="15" x14ac:dyDescent="0.25"/>
  <cols>
    <col min="1" max="1" width="16" style="48" customWidth="1"/>
    <col min="2" max="2" width="8.7109375" style="24" customWidth="1"/>
    <col min="3" max="3" width="22" style="49" customWidth="1"/>
    <col min="4" max="4" width="47.140625" style="49" customWidth="1"/>
    <col min="5" max="5" width="14.140625" style="50" customWidth="1"/>
    <col min="6" max="6" width="8.28515625" style="51" customWidth="1"/>
    <col min="7" max="7" width="7.7109375" style="51" customWidth="1"/>
    <col min="8" max="8" width="17.85546875" style="55" bestFit="1" customWidth="1"/>
    <col min="9" max="9" width="15.7109375" style="53" customWidth="1"/>
    <col min="10" max="11" width="13.42578125" style="24" customWidth="1"/>
    <col min="12" max="12" width="15" style="54" bestFit="1" customWidth="1"/>
    <col min="13" max="14" width="13.5703125" style="54" bestFit="1" customWidth="1"/>
    <col min="15" max="16384" width="8.85546875" style="24"/>
  </cols>
  <sheetData>
    <row r="1" spans="1:14" s="39" customFormat="1" ht="30" x14ac:dyDescent="0.25">
      <c r="A1" s="34" t="s">
        <v>0</v>
      </c>
      <c r="B1" s="34" t="s">
        <v>544</v>
      </c>
      <c r="C1" s="34" t="s">
        <v>545</v>
      </c>
      <c r="D1" s="35" t="s">
        <v>546</v>
      </c>
      <c r="E1" s="36" t="s">
        <v>567</v>
      </c>
      <c r="F1" s="37" t="s">
        <v>540</v>
      </c>
      <c r="G1" s="34" t="s">
        <v>541</v>
      </c>
      <c r="H1" s="38" t="s">
        <v>564</v>
      </c>
      <c r="I1" s="70" t="s">
        <v>542</v>
      </c>
      <c r="J1" s="31" t="s">
        <v>565</v>
      </c>
      <c r="K1" s="31" t="s">
        <v>543</v>
      </c>
      <c r="L1" s="20" t="s">
        <v>561</v>
      </c>
      <c r="M1" s="20" t="s">
        <v>562</v>
      </c>
      <c r="N1" s="20" t="s">
        <v>563</v>
      </c>
    </row>
    <row r="2" spans="1:14" ht="30" x14ac:dyDescent="0.25">
      <c r="A2" s="59">
        <v>9173</v>
      </c>
      <c r="B2" s="60" t="s">
        <v>2</v>
      </c>
      <c r="C2" s="61" t="s">
        <v>9</v>
      </c>
      <c r="D2" s="62" t="s">
        <v>11</v>
      </c>
      <c r="E2" s="63" t="s">
        <v>568</v>
      </c>
      <c r="F2" s="64"/>
      <c r="G2" s="65" t="s">
        <v>566</v>
      </c>
      <c r="H2" s="66">
        <v>4285117</v>
      </c>
      <c r="I2" s="67">
        <v>4285117</v>
      </c>
      <c r="J2" s="68">
        <v>9.3354317058576601</v>
      </c>
      <c r="K2" s="68">
        <v>21.7857101821435</v>
      </c>
      <c r="L2" s="69"/>
      <c r="M2" s="69">
        <v>4285117</v>
      </c>
      <c r="N2" s="69"/>
    </row>
    <row r="3" spans="1:14" x14ac:dyDescent="0.25">
      <c r="A3" s="59">
        <v>9142</v>
      </c>
      <c r="B3" s="60" t="s">
        <v>2</v>
      </c>
      <c r="C3" s="61" t="s">
        <v>15</v>
      </c>
      <c r="D3" s="62" t="s">
        <v>16</v>
      </c>
      <c r="E3" s="63" t="s">
        <v>568</v>
      </c>
      <c r="F3" s="64" t="s">
        <v>566</v>
      </c>
      <c r="G3" s="65" t="s">
        <v>566</v>
      </c>
      <c r="H3" s="66">
        <v>5787181</v>
      </c>
      <c r="I3" s="67">
        <v>5787181</v>
      </c>
      <c r="J3" s="68">
        <v>4.9990359030773597</v>
      </c>
      <c r="K3" s="68">
        <v>8.6381191517551699</v>
      </c>
      <c r="L3" s="69">
        <v>5787181</v>
      </c>
      <c r="M3" s="69"/>
      <c r="N3" s="69"/>
    </row>
    <row r="4" spans="1:14" ht="30" x14ac:dyDescent="0.25">
      <c r="A4" s="59">
        <v>9248</v>
      </c>
      <c r="B4" s="60" t="s">
        <v>2</v>
      </c>
      <c r="C4" s="61" t="s">
        <v>4</v>
      </c>
      <c r="D4" s="62" t="s">
        <v>6</v>
      </c>
      <c r="E4" s="63" t="s">
        <v>568</v>
      </c>
      <c r="F4" s="64" t="s">
        <v>566</v>
      </c>
      <c r="G4" s="65"/>
      <c r="H4" s="66">
        <v>3866120</v>
      </c>
      <c r="I4" s="67">
        <v>3866120</v>
      </c>
      <c r="J4" s="68">
        <v>3.32177031023858</v>
      </c>
      <c r="K4" s="68">
        <v>8.5920000161365504</v>
      </c>
      <c r="L4" s="69">
        <v>3866120</v>
      </c>
      <c r="M4" s="69"/>
      <c r="N4" s="69"/>
    </row>
    <row r="5" spans="1:14" ht="45" x14ac:dyDescent="0.25">
      <c r="A5" s="59">
        <v>9160</v>
      </c>
      <c r="B5" s="60" t="s">
        <v>2</v>
      </c>
      <c r="C5" s="61" t="s">
        <v>17</v>
      </c>
      <c r="D5" s="62" t="s">
        <v>18</v>
      </c>
      <c r="E5" s="63" t="s">
        <v>568</v>
      </c>
      <c r="F5" s="64"/>
      <c r="G5" s="65" t="s">
        <v>566</v>
      </c>
      <c r="H5" s="66">
        <v>9191094</v>
      </c>
      <c r="I5" s="67">
        <v>9191094</v>
      </c>
      <c r="J5" s="68">
        <v>5.8750003510131696</v>
      </c>
      <c r="K5" s="68">
        <v>6.39205773655799</v>
      </c>
      <c r="L5" s="69"/>
      <c r="M5" s="69">
        <v>9191094</v>
      </c>
      <c r="N5" s="69"/>
    </row>
    <row r="6" spans="1:14" x14ac:dyDescent="0.25">
      <c r="A6" s="59">
        <v>9203</v>
      </c>
      <c r="B6" s="60" t="s">
        <v>2</v>
      </c>
      <c r="C6" s="61" t="s">
        <v>27</v>
      </c>
      <c r="D6" s="62" t="s">
        <v>28</v>
      </c>
      <c r="E6" s="63" t="s">
        <v>568</v>
      </c>
      <c r="F6" s="64" t="s">
        <v>566</v>
      </c>
      <c r="G6" s="65"/>
      <c r="H6" s="66">
        <v>6409451</v>
      </c>
      <c r="I6" s="67">
        <v>6409451</v>
      </c>
      <c r="J6" s="68">
        <v>3.5530661590930102</v>
      </c>
      <c r="K6" s="68">
        <v>5.5434797131501696</v>
      </c>
      <c r="L6" s="69">
        <v>6409451</v>
      </c>
      <c r="M6" s="69"/>
      <c r="N6" s="69"/>
    </row>
    <row r="7" spans="1:14" ht="30" x14ac:dyDescent="0.25">
      <c r="A7" s="59">
        <v>8987</v>
      </c>
      <c r="B7" s="60" t="s">
        <v>2</v>
      </c>
      <c r="C7" s="61" t="s">
        <v>22</v>
      </c>
      <c r="D7" s="62" t="s">
        <v>23</v>
      </c>
      <c r="E7" s="63" t="s">
        <v>568</v>
      </c>
      <c r="F7" s="64"/>
      <c r="G7" s="65" t="s">
        <v>566</v>
      </c>
      <c r="H7" s="66">
        <v>4528939</v>
      </c>
      <c r="I7" s="67">
        <v>4528939</v>
      </c>
      <c r="J7" s="68">
        <v>2.2277738684298498</v>
      </c>
      <c r="K7" s="68">
        <v>4.9189752134657896</v>
      </c>
      <c r="L7" s="69"/>
      <c r="M7" s="69">
        <v>4528939</v>
      </c>
      <c r="N7" s="69"/>
    </row>
    <row r="8" spans="1:14" ht="30" x14ac:dyDescent="0.25">
      <c r="A8" s="59">
        <v>9224</v>
      </c>
      <c r="B8" s="60" t="s">
        <v>2</v>
      </c>
      <c r="C8" s="61" t="s">
        <v>19</v>
      </c>
      <c r="D8" s="62" t="s">
        <v>20</v>
      </c>
      <c r="E8" s="63" t="s">
        <v>568</v>
      </c>
      <c r="F8" s="64" t="s">
        <v>566</v>
      </c>
      <c r="G8" s="65"/>
      <c r="H8" s="66">
        <v>1274630</v>
      </c>
      <c r="I8" s="67">
        <v>1274630</v>
      </c>
      <c r="J8" s="68">
        <v>0.604634950210866</v>
      </c>
      <c r="K8" s="68">
        <v>4.7436114810640397</v>
      </c>
      <c r="L8" s="69">
        <v>1274630</v>
      </c>
      <c r="M8" s="69"/>
      <c r="N8" s="69"/>
    </row>
    <row r="9" spans="1:14" ht="30" x14ac:dyDescent="0.25">
      <c r="A9" s="59">
        <v>9194</v>
      </c>
      <c r="B9" s="60" t="s">
        <v>2</v>
      </c>
      <c r="C9" s="61" t="s">
        <v>29</v>
      </c>
      <c r="D9" s="62" t="s">
        <v>30</v>
      </c>
      <c r="E9" s="63" t="s">
        <v>568</v>
      </c>
      <c r="F9" s="64" t="s">
        <v>566</v>
      </c>
      <c r="G9" s="65" t="s">
        <v>566</v>
      </c>
      <c r="H9" s="66">
        <v>7389395</v>
      </c>
      <c r="I9" s="67">
        <v>7389395</v>
      </c>
      <c r="J9" s="68">
        <v>3.3893016585434399</v>
      </c>
      <c r="K9" s="68">
        <v>4.5867106286014501</v>
      </c>
      <c r="L9" s="69">
        <v>7389395</v>
      </c>
      <c r="M9" s="69"/>
      <c r="N9" s="69"/>
    </row>
    <row r="10" spans="1:14" ht="30" x14ac:dyDescent="0.25">
      <c r="A10" s="59">
        <v>9118</v>
      </c>
      <c r="B10" s="60" t="s">
        <v>2</v>
      </c>
      <c r="C10" s="61" t="s">
        <v>7</v>
      </c>
      <c r="D10" s="62" t="s">
        <v>8</v>
      </c>
      <c r="E10" s="63" t="s">
        <v>568</v>
      </c>
      <c r="F10" s="64" t="s">
        <v>566</v>
      </c>
      <c r="G10" s="65" t="s">
        <v>566</v>
      </c>
      <c r="H10" s="66">
        <v>12199236</v>
      </c>
      <c r="I10" s="67">
        <v>12199236</v>
      </c>
      <c r="J10" s="68">
        <v>5.4322090483466496</v>
      </c>
      <c r="K10" s="68">
        <v>4.4529092218124502</v>
      </c>
      <c r="L10" s="69">
        <v>12199236</v>
      </c>
      <c r="M10" s="69"/>
      <c r="N10" s="69"/>
    </row>
    <row r="11" spans="1:14" x14ac:dyDescent="0.25">
      <c r="A11" s="59">
        <v>9145</v>
      </c>
      <c r="B11" s="60" t="s">
        <v>2</v>
      </c>
      <c r="C11" s="61" t="s">
        <v>31</v>
      </c>
      <c r="D11" s="62" t="s">
        <v>32</v>
      </c>
      <c r="E11" s="63" t="s">
        <v>568</v>
      </c>
      <c r="F11" s="64" t="s">
        <v>566</v>
      </c>
      <c r="G11" s="65" t="s">
        <v>566</v>
      </c>
      <c r="H11" s="66">
        <v>26609204</v>
      </c>
      <c r="I11" s="67">
        <v>26609204</v>
      </c>
      <c r="J11" s="68">
        <v>11.0273091425379</v>
      </c>
      <c r="K11" s="68">
        <v>4.1441709953209998</v>
      </c>
      <c r="L11" s="69">
        <v>26609204</v>
      </c>
      <c r="M11" s="69"/>
      <c r="N11" s="69"/>
    </row>
    <row r="12" spans="1:14" ht="45" x14ac:dyDescent="0.25">
      <c r="A12" s="59">
        <v>9121</v>
      </c>
      <c r="B12" s="60" t="s">
        <v>2</v>
      </c>
      <c r="C12" s="61" t="s">
        <v>13</v>
      </c>
      <c r="D12" s="62" t="s">
        <v>14</v>
      </c>
      <c r="E12" s="63" t="s">
        <v>568</v>
      </c>
      <c r="F12" s="64"/>
      <c r="G12" s="65" t="s">
        <v>566</v>
      </c>
      <c r="H12" s="66">
        <v>3637078</v>
      </c>
      <c r="I12" s="67">
        <v>3637078</v>
      </c>
      <c r="J12" s="68">
        <v>1.2987686302816299</v>
      </c>
      <c r="K12" s="68">
        <v>3.5709122275673901</v>
      </c>
      <c r="L12" s="69"/>
      <c r="M12" s="69">
        <v>3637078</v>
      </c>
      <c r="N12" s="69"/>
    </row>
    <row r="13" spans="1:14" ht="30" x14ac:dyDescent="0.25">
      <c r="A13" s="59">
        <v>9163</v>
      </c>
      <c r="B13" s="60" t="s">
        <v>2</v>
      </c>
      <c r="C13" s="61" t="s">
        <v>25</v>
      </c>
      <c r="D13" s="62" t="s">
        <v>26</v>
      </c>
      <c r="E13" s="63" t="s">
        <v>568</v>
      </c>
      <c r="F13" s="64"/>
      <c r="G13" s="65" t="s">
        <v>566</v>
      </c>
      <c r="H13" s="66">
        <v>11133168</v>
      </c>
      <c r="I13" s="67">
        <v>11133168</v>
      </c>
      <c r="J13" s="68">
        <v>2.6837235579146901</v>
      </c>
      <c r="K13" s="68">
        <v>2.4105659394654699</v>
      </c>
      <c r="L13" s="69"/>
      <c r="M13" s="69">
        <v>11133168</v>
      </c>
      <c r="N13" s="69"/>
    </row>
    <row r="14" spans="1:14" ht="30" x14ac:dyDescent="0.25">
      <c r="A14" s="59">
        <v>9247</v>
      </c>
      <c r="B14" s="60" t="s">
        <v>2</v>
      </c>
      <c r="C14" s="61" t="s">
        <v>4</v>
      </c>
      <c r="D14" s="62" t="s">
        <v>5</v>
      </c>
      <c r="E14" s="63" t="s">
        <v>568</v>
      </c>
      <c r="F14" s="64" t="s">
        <v>566</v>
      </c>
      <c r="G14" s="65"/>
      <c r="H14" s="66">
        <v>9160466</v>
      </c>
      <c r="I14" s="67">
        <v>9160466</v>
      </c>
      <c r="J14" s="68">
        <v>2.1056065885135</v>
      </c>
      <c r="K14" s="68">
        <v>2.2985802125279502</v>
      </c>
      <c r="L14" s="69">
        <v>9160466</v>
      </c>
      <c r="M14" s="69"/>
      <c r="N14" s="69"/>
    </row>
    <row r="15" spans="1:14" ht="30" x14ac:dyDescent="0.25">
      <c r="A15" s="59">
        <v>9264</v>
      </c>
      <c r="B15" s="60" t="s">
        <v>2</v>
      </c>
      <c r="C15" s="61" t="s">
        <v>35</v>
      </c>
      <c r="D15" s="62" t="s">
        <v>36</v>
      </c>
      <c r="E15" s="63" t="s">
        <v>568</v>
      </c>
      <c r="F15" s="64" t="s">
        <v>566</v>
      </c>
      <c r="G15" s="65" t="s">
        <v>566</v>
      </c>
      <c r="H15" s="66">
        <v>26774808</v>
      </c>
      <c r="I15" s="67">
        <v>26774808</v>
      </c>
      <c r="J15" s="68">
        <v>5.3898066800464601</v>
      </c>
      <c r="K15" s="68">
        <v>2.0130141288208101</v>
      </c>
      <c r="L15" s="69">
        <v>26774808</v>
      </c>
      <c r="M15" s="69"/>
      <c r="N15" s="69"/>
    </row>
    <row r="16" spans="1:14" x14ac:dyDescent="0.25">
      <c r="A16" s="40">
        <v>9233</v>
      </c>
      <c r="B16" s="27" t="s">
        <v>2</v>
      </c>
      <c r="C16" s="41" t="s">
        <v>1</v>
      </c>
      <c r="D16" s="42" t="s">
        <v>3</v>
      </c>
      <c r="E16" s="43" t="s">
        <v>568</v>
      </c>
      <c r="F16" s="44" t="s">
        <v>566</v>
      </c>
      <c r="G16" s="25" t="s">
        <v>566</v>
      </c>
      <c r="H16" s="45">
        <v>33742122</v>
      </c>
      <c r="I16" s="46">
        <v>33742122</v>
      </c>
      <c r="J16" s="32">
        <v>6.3340772680879098</v>
      </c>
      <c r="K16" s="32">
        <v>1.8772018156083701</v>
      </c>
      <c r="L16" s="9"/>
      <c r="M16" s="9"/>
      <c r="N16" s="9"/>
    </row>
    <row r="17" spans="1:14" x14ac:dyDescent="0.25">
      <c r="A17" s="40">
        <v>9223</v>
      </c>
      <c r="B17" s="27" t="s">
        <v>2</v>
      </c>
      <c r="C17" s="41" t="s">
        <v>37</v>
      </c>
      <c r="D17" s="42" t="s">
        <v>38</v>
      </c>
      <c r="E17" s="43" t="s">
        <v>568</v>
      </c>
      <c r="F17" s="44" t="s">
        <v>566</v>
      </c>
      <c r="G17" s="25"/>
      <c r="H17" s="45">
        <v>12634498</v>
      </c>
      <c r="I17" s="46">
        <v>12634498</v>
      </c>
      <c r="J17" s="32">
        <v>2.01345321535306</v>
      </c>
      <c r="K17" s="32">
        <v>1.59361552422032</v>
      </c>
      <c r="L17" s="9"/>
      <c r="M17" s="9"/>
      <c r="N17" s="9"/>
    </row>
    <row r="18" spans="1:14" x14ac:dyDescent="0.25">
      <c r="A18" s="40">
        <v>9234</v>
      </c>
      <c r="B18" s="27" t="s">
        <v>2</v>
      </c>
      <c r="C18" s="41" t="s">
        <v>33</v>
      </c>
      <c r="D18" s="42" t="s">
        <v>34</v>
      </c>
      <c r="E18" s="43" t="s">
        <v>568</v>
      </c>
      <c r="F18" s="44" t="s">
        <v>566</v>
      </c>
      <c r="G18" s="25" t="s">
        <v>566</v>
      </c>
      <c r="H18" s="45">
        <v>13831400</v>
      </c>
      <c r="I18" s="46">
        <v>13831400</v>
      </c>
      <c r="J18" s="32">
        <v>1.32550066551679</v>
      </c>
      <c r="K18" s="32">
        <v>0.95832718706478903</v>
      </c>
      <c r="L18" s="9"/>
      <c r="M18" s="9"/>
      <c r="N18" s="9"/>
    </row>
    <row r="19" spans="1:14" ht="30" x14ac:dyDescent="0.25">
      <c r="A19" s="40">
        <v>9252</v>
      </c>
      <c r="B19" s="27" t="s">
        <v>2</v>
      </c>
      <c r="C19" s="41" t="s">
        <v>9</v>
      </c>
      <c r="D19" s="42" t="s">
        <v>12</v>
      </c>
      <c r="E19" s="43" t="s">
        <v>568</v>
      </c>
      <c r="F19" s="44"/>
      <c r="G19" s="25" t="s">
        <v>566</v>
      </c>
      <c r="H19" s="45">
        <v>46731476</v>
      </c>
      <c r="I19" s="46">
        <v>46731476</v>
      </c>
      <c r="J19" s="32">
        <v>4.4215789230261198</v>
      </c>
      <c r="K19" s="32">
        <v>0.94616718783419496</v>
      </c>
      <c r="L19" s="9"/>
      <c r="M19" s="9"/>
      <c r="N19" s="9"/>
    </row>
    <row r="20" spans="1:14" ht="30" x14ac:dyDescent="0.25">
      <c r="A20" s="40">
        <v>9060</v>
      </c>
      <c r="B20" s="27" t="s">
        <v>2</v>
      </c>
      <c r="C20" s="41" t="s">
        <v>22</v>
      </c>
      <c r="D20" s="42" t="s">
        <v>24</v>
      </c>
      <c r="E20" s="43" t="s">
        <v>568</v>
      </c>
      <c r="F20" s="44"/>
      <c r="G20" s="25" t="s">
        <v>566</v>
      </c>
      <c r="H20" s="45">
        <v>18057497</v>
      </c>
      <c r="I20" s="46">
        <v>18057497</v>
      </c>
      <c r="J20" s="32">
        <v>1.24465788496727</v>
      </c>
      <c r="K20" s="32">
        <v>0.68927486736798205</v>
      </c>
      <c r="L20" s="9"/>
      <c r="M20" s="9"/>
      <c r="N20" s="9"/>
    </row>
    <row r="21" spans="1:14" x14ac:dyDescent="0.25">
      <c r="A21" s="40">
        <v>9225</v>
      </c>
      <c r="B21" s="27" t="s">
        <v>2</v>
      </c>
      <c r="C21" s="41" t="s">
        <v>19</v>
      </c>
      <c r="D21" s="42" t="s">
        <v>21</v>
      </c>
      <c r="E21" s="43" t="s">
        <v>568</v>
      </c>
      <c r="F21" s="44" t="s">
        <v>566</v>
      </c>
      <c r="G21" s="25" t="s">
        <v>566</v>
      </c>
      <c r="H21" s="45">
        <v>9996225</v>
      </c>
      <c r="I21" s="46">
        <v>9996225</v>
      </c>
      <c r="J21" s="32">
        <v>0.49960812558846102</v>
      </c>
      <c r="K21" s="32">
        <v>0.49979679888003897</v>
      </c>
      <c r="L21" s="9"/>
      <c r="M21" s="9"/>
      <c r="N21" s="9"/>
    </row>
    <row r="22" spans="1:14" ht="30" x14ac:dyDescent="0.25">
      <c r="A22" s="40">
        <v>9128</v>
      </c>
      <c r="B22" s="27" t="s">
        <v>2</v>
      </c>
      <c r="C22" s="41" t="s">
        <v>9</v>
      </c>
      <c r="D22" s="42" t="s">
        <v>10</v>
      </c>
      <c r="E22" s="43" t="s">
        <v>568</v>
      </c>
      <c r="F22" s="44"/>
      <c r="G22" s="25" t="s">
        <v>566</v>
      </c>
      <c r="H22" s="45">
        <v>41870199</v>
      </c>
      <c r="I22" s="46">
        <v>41870199</v>
      </c>
      <c r="J22" s="32">
        <v>1.35386084209535</v>
      </c>
      <c r="K22" s="32">
        <v>0.32334712383271902</v>
      </c>
      <c r="L22" s="9"/>
      <c r="M22" s="9"/>
      <c r="N22" s="9"/>
    </row>
    <row r="23" spans="1:14" x14ac:dyDescent="0.25">
      <c r="A23" s="40">
        <v>9218</v>
      </c>
      <c r="B23" s="27" t="s">
        <v>2</v>
      </c>
      <c r="C23" s="41" t="s">
        <v>39</v>
      </c>
      <c r="D23" s="42" t="s">
        <v>40</v>
      </c>
      <c r="E23" s="43" t="s">
        <v>568</v>
      </c>
      <c r="F23" s="44" t="s">
        <v>566</v>
      </c>
      <c r="G23" s="25"/>
      <c r="H23" s="45">
        <v>219432183</v>
      </c>
      <c r="I23" s="46">
        <v>219432183</v>
      </c>
      <c r="J23" s="32">
        <v>4.1220706395430398</v>
      </c>
      <c r="K23" s="32">
        <v>0.18785168990197901</v>
      </c>
      <c r="L23" s="9"/>
      <c r="M23" s="9"/>
      <c r="N23" s="9"/>
    </row>
    <row r="24" spans="1:14" ht="30" x14ac:dyDescent="0.25">
      <c r="A24" s="59">
        <v>9137</v>
      </c>
      <c r="B24" s="60" t="s">
        <v>42</v>
      </c>
      <c r="C24" s="61" t="s">
        <v>52</v>
      </c>
      <c r="D24" s="62" t="s">
        <v>55</v>
      </c>
      <c r="E24" s="63" t="s">
        <v>568</v>
      </c>
      <c r="F24" s="64" t="s">
        <v>566</v>
      </c>
      <c r="G24" s="65"/>
      <c r="H24" s="66">
        <v>4686393</v>
      </c>
      <c r="I24" s="67">
        <v>4686393</v>
      </c>
      <c r="J24" s="68">
        <v>5.4482477783425098</v>
      </c>
      <c r="K24" s="68">
        <v>11.625674112995799</v>
      </c>
      <c r="L24" s="69">
        <v>4686393</v>
      </c>
      <c r="M24" s="69"/>
      <c r="N24" s="69"/>
    </row>
    <row r="25" spans="1:14" ht="60" x14ac:dyDescent="0.25">
      <c r="A25" s="59">
        <v>9178</v>
      </c>
      <c r="B25" s="60" t="s">
        <v>42</v>
      </c>
      <c r="C25" s="61" t="s">
        <v>47</v>
      </c>
      <c r="D25" s="62" t="s">
        <v>49</v>
      </c>
      <c r="E25" s="63" t="s">
        <v>568</v>
      </c>
      <c r="F25" s="64"/>
      <c r="G25" s="65" t="s">
        <v>566</v>
      </c>
      <c r="H25" s="66">
        <v>15807317</v>
      </c>
      <c r="I25" s="67">
        <v>15807317</v>
      </c>
      <c r="J25" s="68">
        <v>13.3793755742818</v>
      </c>
      <c r="K25" s="68">
        <v>8.4640395168147897</v>
      </c>
      <c r="L25" s="69"/>
      <c r="M25" s="69">
        <v>15807317</v>
      </c>
      <c r="N25" s="69"/>
    </row>
    <row r="26" spans="1:14" x14ac:dyDescent="0.25">
      <c r="A26" s="59">
        <v>9171</v>
      </c>
      <c r="B26" s="60" t="s">
        <v>42</v>
      </c>
      <c r="C26" s="61" t="s">
        <v>76</v>
      </c>
      <c r="D26" s="62" t="s">
        <v>77</v>
      </c>
      <c r="E26" s="63" t="s">
        <v>568</v>
      </c>
      <c r="F26" s="64" t="s">
        <v>566</v>
      </c>
      <c r="G26" s="65"/>
      <c r="H26" s="66">
        <v>11320633</v>
      </c>
      <c r="I26" s="67">
        <v>11320633</v>
      </c>
      <c r="J26" s="68">
        <v>8.9279241947899308</v>
      </c>
      <c r="K26" s="68">
        <v>7.8864178308668098</v>
      </c>
      <c r="L26" s="69">
        <v>11320633</v>
      </c>
      <c r="M26" s="69"/>
      <c r="N26" s="69"/>
    </row>
    <row r="27" spans="1:14" x14ac:dyDescent="0.25">
      <c r="A27" s="59">
        <v>8942</v>
      </c>
      <c r="B27" s="60" t="s">
        <v>42</v>
      </c>
      <c r="C27" s="61" t="s">
        <v>57</v>
      </c>
      <c r="D27" s="62" t="s">
        <v>58</v>
      </c>
      <c r="E27" s="63" t="s">
        <v>568</v>
      </c>
      <c r="F27" s="64" t="s">
        <v>566</v>
      </c>
      <c r="G27" s="65"/>
      <c r="H27" s="66">
        <v>12796616</v>
      </c>
      <c r="I27" s="67">
        <v>12796616</v>
      </c>
      <c r="J27" s="68">
        <v>9.8079062162320003</v>
      </c>
      <c r="K27" s="68">
        <v>7.6644530211987298</v>
      </c>
      <c r="L27" s="69">
        <v>12796616</v>
      </c>
      <c r="M27" s="69"/>
      <c r="N27" s="69"/>
    </row>
    <row r="28" spans="1:14" x14ac:dyDescent="0.25">
      <c r="A28" s="59">
        <v>9284</v>
      </c>
      <c r="B28" s="60" t="s">
        <v>42</v>
      </c>
      <c r="C28" s="61" t="s">
        <v>57</v>
      </c>
      <c r="D28" s="62" t="s">
        <v>59</v>
      </c>
      <c r="E28" s="63" t="s">
        <v>569</v>
      </c>
      <c r="F28" s="64" t="s">
        <v>566</v>
      </c>
      <c r="G28" s="65"/>
      <c r="H28" s="66">
        <v>8292885</v>
      </c>
      <c r="I28" s="67">
        <v>8292885</v>
      </c>
      <c r="J28" s="68">
        <v>5.89696178196274</v>
      </c>
      <c r="K28" s="68">
        <v>7.1108688736944297</v>
      </c>
      <c r="L28" s="69">
        <v>8292885</v>
      </c>
      <c r="M28" s="69"/>
      <c r="N28" s="69"/>
    </row>
    <row r="29" spans="1:14" x14ac:dyDescent="0.25">
      <c r="A29" s="59">
        <v>9272</v>
      </c>
      <c r="B29" s="60" t="s">
        <v>42</v>
      </c>
      <c r="C29" s="61" t="s">
        <v>61</v>
      </c>
      <c r="D29" s="62" t="s">
        <v>64</v>
      </c>
      <c r="E29" s="63" t="s">
        <v>568</v>
      </c>
      <c r="F29" s="64" t="s">
        <v>566</v>
      </c>
      <c r="G29" s="65" t="s">
        <v>566</v>
      </c>
      <c r="H29" s="66">
        <v>9254511</v>
      </c>
      <c r="I29" s="67">
        <v>9254511</v>
      </c>
      <c r="J29" s="68">
        <v>6.1339126322982302</v>
      </c>
      <c r="K29" s="68">
        <v>6.6280245734196299</v>
      </c>
      <c r="L29" s="69">
        <v>9254511</v>
      </c>
      <c r="M29" s="69"/>
      <c r="N29" s="69"/>
    </row>
    <row r="30" spans="1:14" x14ac:dyDescent="0.25">
      <c r="A30" s="59">
        <v>9289</v>
      </c>
      <c r="B30" s="60" t="s">
        <v>42</v>
      </c>
      <c r="C30" s="61" t="s">
        <v>57</v>
      </c>
      <c r="D30" s="62" t="s">
        <v>60</v>
      </c>
      <c r="E30" s="63" t="s">
        <v>569</v>
      </c>
      <c r="F30" s="64" t="s">
        <v>566</v>
      </c>
      <c r="G30" s="65"/>
      <c r="H30" s="66">
        <v>8592462</v>
      </c>
      <c r="I30" s="67">
        <v>8592462</v>
      </c>
      <c r="J30" s="68">
        <v>5.5010379880582398</v>
      </c>
      <c r="K30" s="68">
        <v>6.40216737421503</v>
      </c>
      <c r="L30" s="69">
        <v>8592462</v>
      </c>
      <c r="M30" s="69"/>
      <c r="N30" s="69"/>
    </row>
    <row r="31" spans="1:14" ht="45" x14ac:dyDescent="0.25">
      <c r="A31" s="59">
        <v>9331</v>
      </c>
      <c r="B31" s="60" t="s">
        <v>42</v>
      </c>
      <c r="C31" s="61" t="s">
        <v>83</v>
      </c>
      <c r="D31" s="62" t="s">
        <v>85</v>
      </c>
      <c r="E31" s="63" t="s">
        <v>568</v>
      </c>
      <c r="F31" s="64"/>
      <c r="G31" s="65" t="s">
        <v>566</v>
      </c>
      <c r="H31" s="66">
        <v>20546717</v>
      </c>
      <c r="I31" s="67">
        <v>20546717</v>
      </c>
      <c r="J31" s="68">
        <v>12.3678470032002</v>
      </c>
      <c r="K31" s="68">
        <v>6.0193786692055298</v>
      </c>
      <c r="L31" s="69"/>
      <c r="M31" s="69">
        <v>20546717</v>
      </c>
      <c r="N31" s="69"/>
    </row>
    <row r="32" spans="1:14" x14ac:dyDescent="0.25">
      <c r="A32" s="59">
        <v>9124</v>
      </c>
      <c r="B32" s="60" t="s">
        <v>42</v>
      </c>
      <c r="C32" s="61" t="s">
        <v>52</v>
      </c>
      <c r="D32" s="62" t="s">
        <v>53</v>
      </c>
      <c r="E32" s="63" t="s">
        <v>568</v>
      </c>
      <c r="F32" s="64" t="s">
        <v>566</v>
      </c>
      <c r="G32" s="65"/>
      <c r="H32" s="66">
        <v>10042765</v>
      </c>
      <c r="I32" s="67">
        <v>10042765</v>
      </c>
      <c r="J32" s="68">
        <v>5.9660801968848904</v>
      </c>
      <c r="K32" s="68">
        <v>5.9406749006721702</v>
      </c>
      <c r="L32" s="69">
        <v>10042765</v>
      </c>
      <c r="M32" s="69"/>
      <c r="N32" s="69"/>
    </row>
    <row r="33" spans="1:14" ht="30" x14ac:dyDescent="0.25">
      <c r="A33" s="59">
        <v>9158</v>
      </c>
      <c r="B33" s="60" t="s">
        <v>42</v>
      </c>
      <c r="C33" s="61" t="s">
        <v>88</v>
      </c>
      <c r="D33" s="62" t="s">
        <v>90</v>
      </c>
      <c r="E33" s="63" t="s">
        <v>568</v>
      </c>
      <c r="F33" s="64" t="s">
        <v>566</v>
      </c>
      <c r="G33" s="65" t="s">
        <v>566</v>
      </c>
      <c r="H33" s="66">
        <v>14890760</v>
      </c>
      <c r="I33" s="67">
        <v>14890760</v>
      </c>
      <c r="J33" s="68">
        <v>8.0979733393201503</v>
      </c>
      <c r="K33" s="68">
        <v>5.4382538831598604</v>
      </c>
      <c r="L33" s="69">
        <v>14890760</v>
      </c>
      <c r="M33" s="69"/>
      <c r="N33" s="69"/>
    </row>
    <row r="34" spans="1:14" ht="30" x14ac:dyDescent="0.25">
      <c r="A34" s="59">
        <v>9159</v>
      </c>
      <c r="B34" s="60" t="s">
        <v>42</v>
      </c>
      <c r="C34" s="61" t="s">
        <v>88</v>
      </c>
      <c r="D34" s="62" t="s">
        <v>91</v>
      </c>
      <c r="E34" s="63" t="s">
        <v>568</v>
      </c>
      <c r="F34" s="64" t="s">
        <v>566</v>
      </c>
      <c r="G34" s="65" t="s">
        <v>566</v>
      </c>
      <c r="H34" s="66">
        <v>14066640</v>
      </c>
      <c r="I34" s="67">
        <v>14066640</v>
      </c>
      <c r="J34" s="68">
        <v>7.3954233297489198</v>
      </c>
      <c r="K34" s="68">
        <v>5.2574199167313003</v>
      </c>
      <c r="L34" s="69">
        <v>14066640</v>
      </c>
      <c r="M34" s="69"/>
      <c r="N34" s="69"/>
    </row>
    <row r="35" spans="1:14" ht="60" x14ac:dyDescent="0.25">
      <c r="A35" s="40">
        <v>9180</v>
      </c>
      <c r="B35" s="27" t="s">
        <v>42</v>
      </c>
      <c r="C35" s="41" t="s">
        <v>47</v>
      </c>
      <c r="D35" s="42" t="s">
        <v>51</v>
      </c>
      <c r="E35" s="43" t="s">
        <v>568</v>
      </c>
      <c r="F35" s="44"/>
      <c r="G35" s="25" t="s">
        <v>566</v>
      </c>
      <c r="H35" s="45">
        <v>20051997</v>
      </c>
      <c r="I35" s="46">
        <v>20051997</v>
      </c>
      <c r="J35" s="32">
        <v>9.2153759938522697</v>
      </c>
      <c r="K35" s="32">
        <v>4.5957397629035501</v>
      </c>
      <c r="L35" s="9"/>
      <c r="M35" s="9"/>
      <c r="N35" s="9"/>
    </row>
    <row r="36" spans="1:14" ht="30" x14ac:dyDescent="0.25">
      <c r="A36" s="59">
        <v>9144</v>
      </c>
      <c r="B36" s="60" t="s">
        <v>42</v>
      </c>
      <c r="C36" s="61" t="s">
        <v>41</v>
      </c>
      <c r="D36" s="62" t="s">
        <v>44</v>
      </c>
      <c r="E36" s="63" t="s">
        <v>568</v>
      </c>
      <c r="F36" s="64" t="s">
        <v>566</v>
      </c>
      <c r="G36" s="65" t="s">
        <v>566</v>
      </c>
      <c r="H36" s="66">
        <v>4890328</v>
      </c>
      <c r="I36" s="67">
        <v>4890328</v>
      </c>
      <c r="J36" s="68">
        <v>2.2412399893155301</v>
      </c>
      <c r="K36" s="68">
        <v>4.5830054534492</v>
      </c>
      <c r="L36" s="69">
        <v>4890328</v>
      </c>
      <c r="M36" s="69"/>
      <c r="N36" s="69"/>
    </row>
    <row r="37" spans="1:14" x14ac:dyDescent="0.25">
      <c r="A37" s="59">
        <v>9059</v>
      </c>
      <c r="B37" s="60" t="s">
        <v>42</v>
      </c>
      <c r="C37" s="61" t="s">
        <v>78</v>
      </c>
      <c r="D37" s="62" t="s">
        <v>79</v>
      </c>
      <c r="E37" s="63" t="s">
        <v>568</v>
      </c>
      <c r="F37" s="64" t="s">
        <v>566</v>
      </c>
      <c r="G37" s="65"/>
      <c r="H37" s="66">
        <v>16980924</v>
      </c>
      <c r="I37" s="67">
        <v>16980924</v>
      </c>
      <c r="J37" s="68">
        <v>7.2088523295059304</v>
      </c>
      <c r="K37" s="68">
        <v>4.2452650571346604</v>
      </c>
      <c r="L37" s="69">
        <v>16980924</v>
      </c>
      <c r="M37" s="69"/>
      <c r="N37" s="69"/>
    </row>
    <row r="38" spans="1:14" ht="45" x14ac:dyDescent="0.25">
      <c r="A38" s="40">
        <v>9329</v>
      </c>
      <c r="B38" s="27" t="s">
        <v>42</v>
      </c>
      <c r="C38" s="41" t="s">
        <v>83</v>
      </c>
      <c r="D38" s="42" t="s">
        <v>84</v>
      </c>
      <c r="E38" s="43" t="s">
        <v>569</v>
      </c>
      <c r="F38" s="44"/>
      <c r="G38" s="25" t="s">
        <v>566</v>
      </c>
      <c r="H38" s="45">
        <v>11927213</v>
      </c>
      <c r="I38" s="46">
        <v>11927213</v>
      </c>
      <c r="J38" s="32">
        <v>4.6628147615730802</v>
      </c>
      <c r="K38" s="32">
        <v>3.9093917091721901</v>
      </c>
      <c r="L38" s="9"/>
      <c r="M38" s="9"/>
      <c r="N38" s="9"/>
    </row>
    <row r="39" spans="1:14" ht="30" x14ac:dyDescent="0.25">
      <c r="A39" s="40">
        <v>9271</v>
      </c>
      <c r="B39" s="27" t="s">
        <v>42</v>
      </c>
      <c r="C39" s="41" t="s">
        <v>61</v>
      </c>
      <c r="D39" s="42" t="s">
        <v>63</v>
      </c>
      <c r="E39" s="43" t="s">
        <v>568</v>
      </c>
      <c r="F39" s="44" t="s">
        <v>566</v>
      </c>
      <c r="G39" s="25"/>
      <c r="H39" s="45">
        <v>9239056</v>
      </c>
      <c r="I39" s="46">
        <v>9239056</v>
      </c>
      <c r="J39" s="32">
        <v>3.5614636132012301</v>
      </c>
      <c r="K39" s="32">
        <v>3.8547916726570599</v>
      </c>
      <c r="L39" s="9"/>
      <c r="M39" s="9"/>
      <c r="N39" s="9"/>
    </row>
    <row r="40" spans="1:14" ht="30" x14ac:dyDescent="0.25">
      <c r="A40" s="40">
        <v>8970</v>
      </c>
      <c r="B40" s="27" t="s">
        <v>42</v>
      </c>
      <c r="C40" s="41" t="s">
        <v>72</v>
      </c>
      <c r="D40" s="42" t="s">
        <v>73</v>
      </c>
      <c r="E40" s="43" t="s">
        <v>568</v>
      </c>
      <c r="F40" s="44" t="s">
        <v>566</v>
      </c>
      <c r="G40" s="25" t="s">
        <v>566</v>
      </c>
      <c r="H40" s="45">
        <v>15229023</v>
      </c>
      <c r="I40" s="46">
        <v>15229023</v>
      </c>
      <c r="J40" s="32">
        <v>5.1395304146660301</v>
      </c>
      <c r="K40" s="32">
        <v>3.3748260900689599</v>
      </c>
      <c r="L40" s="9"/>
      <c r="M40" s="9"/>
      <c r="N40" s="9"/>
    </row>
    <row r="41" spans="1:14" ht="60" x14ac:dyDescent="0.25">
      <c r="A41" s="40">
        <v>9179</v>
      </c>
      <c r="B41" s="27" t="s">
        <v>42</v>
      </c>
      <c r="C41" s="41" t="s">
        <v>47</v>
      </c>
      <c r="D41" s="42" t="s">
        <v>50</v>
      </c>
      <c r="E41" s="43" t="s">
        <v>569</v>
      </c>
      <c r="F41" s="44"/>
      <c r="G41" s="25" t="s">
        <v>566</v>
      </c>
      <c r="H41" s="45">
        <v>42115788</v>
      </c>
      <c r="I41" s="46">
        <v>42115788</v>
      </c>
      <c r="J41" s="32">
        <v>13.3522154763735</v>
      </c>
      <c r="K41" s="32">
        <v>3.1703586969270399</v>
      </c>
      <c r="L41" s="9"/>
      <c r="M41" s="9"/>
      <c r="N41" s="9"/>
    </row>
    <row r="42" spans="1:14" x14ac:dyDescent="0.25">
      <c r="A42" s="40">
        <v>9148</v>
      </c>
      <c r="B42" s="27" t="s">
        <v>42</v>
      </c>
      <c r="C42" s="41" t="s">
        <v>52</v>
      </c>
      <c r="D42" s="42" t="s">
        <v>56</v>
      </c>
      <c r="E42" s="43" t="s">
        <v>568</v>
      </c>
      <c r="F42" s="44" t="s">
        <v>566</v>
      </c>
      <c r="G42" s="25"/>
      <c r="H42" s="45">
        <v>15592264</v>
      </c>
      <c r="I42" s="46">
        <v>15592264</v>
      </c>
      <c r="J42" s="32">
        <v>4.9273559282713402</v>
      </c>
      <c r="K42" s="32">
        <v>3.1601285921475801</v>
      </c>
      <c r="L42" s="9"/>
      <c r="M42" s="9"/>
      <c r="N42" s="9"/>
    </row>
    <row r="43" spans="1:14" x14ac:dyDescent="0.25">
      <c r="A43" s="40">
        <v>9064</v>
      </c>
      <c r="B43" s="27" t="s">
        <v>42</v>
      </c>
      <c r="C43" s="41" t="s">
        <v>78</v>
      </c>
      <c r="D43" s="42" t="s">
        <v>81</v>
      </c>
      <c r="E43" s="43" t="s">
        <v>568</v>
      </c>
      <c r="F43" s="44" t="s">
        <v>566</v>
      </c>
      <c r="G43" s="25"/>
      <c r="H43" s="45">
        <v>9930009</v>
      </c>
      <c r="I43" s="46">
        <v>9930009</v>
      </c>
      <c r="J43" s="32">
        <v>3.0803105145040202</v>
      </c>
      <c r="K43" s="32">
        <v>3.1020218758150402</v>
      </c>
      <c r="L43" s="9"/>
      <c r="M43" s="9"/>
      <c r="N43" s="9"/>
    </row>
    <row r="44" spans="1:14" ht="30" x14ac:dyDescent="0.25">
      <c r="A44" s="40">
        <v>9157</v>
      </c>
      <c r="B44" s="27" t="s">
        <v>42</v>
      </c>
      <c r="C44" s="41" t="s">
        <v>88</v>
      </c>
      <c r="D44" s="42" t="s">
        <v>89</v>
      </c>
      <c r="E44" s="43" t="s">
        <v>568</v>
      </c>
      <c r="F44" s="44" t="s">
        <v>566</v>
      </c>
      <c r="G44" s="25" t="s">
        <v>566</v>
      </c>
      <c r="H44" s="45">
        <v>15128120</v>
      </c>
      <c r="I44" s="46">
        <v>15128120</v>
      </c>
      <c r="J44" s="32">
        <v>4.2338063151354799</v>
      </c>
      <c r="K44" s="32">
        <v>2.7986334819762702</v>
      </c>
      <c r="L44" s="9"/>
      <c r="M44" s="9"/>
      <c r="N44" s="9"/>
    </row>
    <row r="45" spans="1:14" x14ac:dyDescent="0.25">
      <c r="A45" s="40">
        <v>9143</v>
      </c>
      <c r="B45" s="27" t="s">
        <v>42</v>
      </c>
      <c r="C45" s="41" t="s">
        <v>41</v>
      </c>
      <c r="D45" s="42" t="s">
        <v>43</v>
      </c>
      <c r="E45" s="43" t="s">
        <v>569</v>
      </c>
      <c r="F45" s="44" t="s">
        <v>566</v>
      </c>
      <c r="G45" s="25" t="s">
        <v>566</v>
      </c>
      <c r="H45" s="45">
        <v>11436481</v>
      </c>
      <c r="I45" s="46">
        <v>11436481</v>
      </c>
      <c r="J45" s="32">
        <v>3.0812392812623002</v>
      </c>
      <c r="K45" s="32">
        <v>2.6942197353034598</v>
      </c>
      <c r="L45" s="9"/>
      <c r="M45" s="9"/>
      <c r="N45" s="9"/>
    </row>
    <row r="46" spans="1:14" x14ac:dyDescent="0.25">
      <c r="A46" s="40">
        <v>8971</v>
      </c>
      <c r="B46" s="27" t="s">
        <v>42</v>
      </c>
      <c r="C46" s="41" t="s">
        <v>72</v>
      </c>
      <c r="D46" s="42" t="s">
        <v>74</v>
      </c>
      <c r="E46" s="43" t="s">
        <v>568</v>
      </c>
      <c r="F46" s="44" t="s">
        <v>566</v>
      </c>
      <c r="G46" s="25"/>
      <c r="H46" s="45">
        <v>14104395</v>
      </c>
      <c r="I46" s="46">
        <v>14104395</v>
      </c>
      <c r="J46" s="32">
        <v>2.9820529935767999</v>
      </c>
      <c r="K46" s="32">
        <v>2.1142721779819702</v>
      </c>
      <c r="L46" s="9"/>
      <c r="M46" s="9"/>
      <c r="N46" s="9"/>
    </row>
    <row r="47" spans="1:14" ht="30" x14ac:dyDescent="0.25">
      <c r="A47" s="40">
        <v>9061</v>
      </c>
      <c r="B47" s="27" t="s">
        <v>42</v>
      </c>
      <c r="C47" s="41" t="s">
        <v>78</v>
      </c>
      <c r="D47" s="42" t="s">
        <v>80</v>
      </c>
      <c r="E47" s="43" t="s">
        <v>568</v>
      </c>
      <c r="F47" s="44" t="s">
        <v>566</v>
      </c>
      <c r="G47" s="25"/>
      <c r="H47" s="45">
        <v>9869320</v>
      </c>
      <c r="I47" s="46">
        <v>9869320</v>
      </c>
      <c r="J47" s="32">
        <v>2.0439047603707201</v>
      </c>
      <c r="K47" s="32">
        <v>2.0709681724482798</v>
      </c>
      <c r="L47" s="9"/>
      <c r="M47" s="9"/>
      <c r="N47" s="9"/>
    </row>
    <row r="48" spans="1:14" ht="30" x14ac:dyDescent="0.25">
      <c r="A48" s="40">
        <v>9202</v>
      </c>
      <c r="B48" s="27" t="s">
        <v>42</v>
      </c>
      <c r="C48" s="41" t="s">
        <v>65</v>
      </c>
      <c r="D48" s="42" t="s">
        <v>68</v>
      </c>
      <c r="E48" s="43" t="s">
        <v>568</v>
      </c>
      <c r="F48" s="44" t="s">
        <v>566</v>
      </c>
      <c r="G48" s="25"/>
      <c r="H48" s="45">
        <v>6548650</v>
      </c>
      <c r="I48" s="46">
        <v>6548650</v>
      </c>
      <c r="J48" s="32">
        <v>1.3235766695933</v>
      </c>
      <c r="K48" s="32">
        <v>2.0211443115654402</v>
      </c>
      <c r="L48" s="9"/>
      <c r="M48" s="9"/>
      <c r="N48" s="9"/>
    </row>
    <row r="49" spans="1:14" ht="30" x14ac:dyDescent="0.25">
      <c r="A49" s="40">
        <v>9484</v>
      </c>
      <c r="B49" s="27" t="s">
        <v>42</v>
      </c>
      <c r="C49" s="41" t="s">
        <v>69</v>
      </c>
      <c r="D49" s="42" t="s">
        <v>71</v>
      </c>
      <c r="E49" s="43" t="s">
        <v>568</v>
      </c>
      <c r="F49" s="44" t="s">
        <v>566</v>
      </c>
      <c r="G49" s="25"/>
      <c r="H49" s="45">
        <v>9951087</v>
      </c>
      <c r="I49" s="46">
        <v>9951087</v>
      </c>
      <c r="J49" s="32">
        <v>1.98266401579441</v>
      </c>
      <c r="K49" s="32">
        <v>1.9924094883246599</v>
      </c>
      <c r="L49" s="9"/>
      <c r="M49" s="9"/>
      <c r="N49" s="9"/>
    </row>
    <row r="50" spans="1:14" ht="30" x14ac:dyDescent="0.25">
      <c r="A50" s="40">
        <v>9269</v>
      </c>
      <c r="B50" s="27" t="s">
        <v>42</v>
      </c>
      <c r="C50" s="41" t="s">
        <v>61</v>
      </c>
      <c r="D50" s="42" t="s">
        <v>62</v>
      </c>
      <c r="E50" s="43" t="s">
        <v>568</v>
      </c>
      <c r="F50" s="44" t="s">
        <v>566</v>
      </c>
      <c r="G50" s="25" t="s">
        <v>566</v>
      </c>
      <c r="H50" s="45">
        <v>13796091</v>
      </c>
      <c r="I50" s="46">
        <v>13796091</v>
      </c>
      <c r="J50" s="32">
        <v>2.58196135489439</v>
      </c>
      <c r="K50" s="32">
        <v>1.8715166164780901</v>
      </c>
      <c r="L50" s="9"/>
      <c r="M50" s="9"/>
      <c r="N50" s="9"/>
    </row>
    <row r="51" spans="1:14" ht="30" x14ac:dyDescent="0.25">
      <c r="A51" s="40">
        <v>9153</v>
      </c>
      <c r="B51" s="27" t="s">
        <v>42</v>
      </c>
      <c r="C51" s="41" t="s">
        <v>41</v>
      </c>
      <c r="D51" s="42" t="s">
        <v>46</v>
      </c>
      <c r="E51" s="43" t="s">
        <v>568</v>
      </c>
      <c r="F51" s="44" t="s">
        <v>566</v>
      </c>
      <c r="G51" s="25" t="s">
        <v>566</v>
      </c>
      <c r="H51" s="45">
        <v>12994944</v>
      </c>
      <c r="I51" s="46">
        <v>12994944</v>
      </c>
      <c r="J51" s="32">
        <v>2.4128938908156701</v>
      </c>
      <c r="K51" s="32">
        <v>1.85679437388546</v>
      </c>
      <c r="L51" s="9"/>
      <c r="M51" s="9"/>
      <c r="N51" s="9"/>
    </row>
    <row r="52" spans="1:14" ht="60" x14ac:dyDescent="0.25">
      <c r="A52" s="40">
        <v>9174</v>
      </c>
      <c r="B52" s="27" t="s">
        <v>42</v>
      </c>
      <c r="C52" s="41" t="s">
        <v>47</v>
      </c>
      <c r="D52" s="42" t="s">
        <v>48</v>
      </c>
      <c r="E52" s="43" t="s">
        <v>568</v>
      </c>
      <c r="F52" s="44"/>
      <c r="G52" s="25" t="s">
        <v>566</v>
      </c>
      <c r="H52" s="45">
        <v>22788588</v>
      </c>
      <c r="I52" s="46">
        <v>22788588</v>
      </c>
      <c r="J52" s="32">
        <v>3.8275092563466302</v>
      </c>
      <c r="K52" s="32">
        <v>1.6795728003624499</v>
      </c>
      <c r="L52" s="9"/>
      <c r="M52" s="9"/>
      <c r="N52" s="9"/>
    </row>
    <row r="53" spans="1:14" ht="45" x14ac:dyDescent="0.25">
      <c r="A53" s="40">
        <v>9334</v>
      </c>
      <c r="B53" s="27" t="s">
        <v>42</v>
      </c>
      <c r="C53" s="41" t="s">
        <v>83</v>
      </c>
      <c r="D53" s="42" t="s">
        <v>87</v>
      </c>
      <c r="E53" s="43" t="s">
        <v>568</v>
      </c>
      <c r="F53" s="44"/>
      <c r="G53" s="25" t="s">
        <v>566</v>
      </c>
      <c r="H53" s="45">
        <v>9757582</v>
      </c>
      <c r="I53" s="46">
        <v>9757582</v>
      </c>
      <c r="J53" s="32">
        <v>1.59633339007311</v>
      </c>
      <c r="K53" s="32">
        <v>1.6359928003404001</v>
      </c>
      <c r="L53" s="9"/>
      <c r="M53" s="9"/>
      <c r="N53" s="9"/>
    </row>
    <row r="54" spans="1:14" ht="30" x14ac:dyDescent="0.25">
      <c r="A54" s="40">
        <v>9051</v>
      </c>
      <c r="B54" s="27" t="s">
        <v>42</v>
      </c>
      <c r="C54" s="41" t="s">
        <v>72</v>
      </c>
      <c r="D54" s="42" t="s">
        <v>75</v>
      </c>
      <c r="E54" s="43" t="s">
        <v>568</v>
      </c>
      <c r="F54" s="44" t="s">
        <v>566</v>
      </c>
      <c r="G54" s="25"/>
      <c r="H54" s="45">
        <v>42567228</v>
      </c>
      <c r="I54" s="46">
        <v>42567228</v>
      </c>
      <c r="J54" s="32">
        <v>5.5550027823616004</v>
      </c>
      <c r="K54" s="32">
        <v>1.30499519075134</v>
      </c>
      <c r="L54" s="9"/>
      <c r="M54" s="9"/>
      <c r="N54" s="9"/>
    </row>
    <row r="55" spans="1:14" ht="30" x14ac:dyDescent="0.25">
      <c r="A55" s="40">
        <v>9480</v>
      </c>
      <c r="B55" s="27" t="s">
        <v>42</v>
      </c>
      <c r="C55" s="41" t="s">
        <v>69</v>
      </c>
      <c r="D55" s="42" t="s">
        <v>70</v>
      </c>
      <c r="E55" s="43" t="s">
        <v>568</v>
      </c>
      <c r="F55" s="44" t="s">
        <v>566</v>
      </c>
      <c r="G55" s="25" t="s">
        <v>566</v>
      </c>
      <c r="H55" s="45">
        <v>18033492</v>
      </c>
      <c r="I55" s="46">
        <v>18033492</v>
      </c>
      <c r="J55" s="32">
        <v>2.1521255725414501</v>
      </c>
      <c r="K55" s="32">
        <v>1.1934047895667901</v>
      </c>
      <c r="L55" s="9"/>
      <c r="M55" s="9"/>
      <c r="N55" s="9"/>
    </row>
    <row r="56" spans="1:14" x14ac:dyDescent="0.25">
      <c r="A56" s="40">
        <v>9356</v>
      </c>
      <c r="B56" s="27" t="s">
        <v>42</v>
      </c>
      <c r="C56" s="41" t="s">
        <v>78</v>
      </c>
      <c r="D56" s="42" t="s">
        <v>82</v>
      </c>
      <c r="E56" s="43" t="s">
        <v>568</v>
      </c>
      <c r="F56" s="44" t="s">
        <v>566</v>
      </c>
      <c r="G56" s="25"/>
      <c r="H56" s="45">
        <v>14106511</v>
      </c>
      <c r="I56" s="46">
        <v>14106511</v>
      </c>
      <c r="J56" s="32">
        <v>1.5094396349966399</v>
      </c>
      <c r="K56" s="32">
        <v>1.0700304526020901</v>
      </c>
      <c r="L56" s="9"/>
      <c r="M56" s="9"/>
      <c r="N56" s="9"/>
    </row>
    <row r="57" spans="1:14" ht="30" x14ac:dyDescent="0.25">
      <c r="A57" s="40">
        <v>9152</v>
      </c>
      <c r="B57" s="27" t="s">
        <v>42</v>
      </c>
      <c r="C57" s="41" t="s">
        <v>41</v>
      </c>
      <c r="D57" s="42" t="s">
        <v>45</v>
      </c>
      <c r="E57" s="43" t="s">
        <v>569</v>
      </c>
      <c r="F57" s="44" t="s">
        <v>566</v>
      </c>
      <c r="G57" s="25" t="s">
        <v>566</v>
      </c>
      <c r="H57" s="45">
        <v>18686732</v>
      </c>
      <c r="I57" s="46">
        <v>18686732</v>
      </c>
      <c r="J57" s="32">
        <v>1.8327765574394099</v>
      </c>
      <c r="K57" s="32">
        <v>0.98079030482130902</v>
      </c>
      <c r="L57" s="9"/>
      <c r="M57" s="9"/>
      <c r="N57" s="9"/>
    </row>
    <row r="58" spans="1:14" ht="45" x14ac:dyDescent="0.25">
      <c r="A58" s="40">
        <v>9332</v>
      </c>
      <c r="B58" s="27" t="s">
        <v>42</v>
      </c>
      <c r="C58" s="41" t="s">
        <v>83</v>
      </c>
      <c r="D58" s="42" t="s">
        <v>86</v>
      </c>
      <c r="E58" s="43" t="s">
        <v>568</v>
      </c>
      <c r="F58" s="44"/>
      <c r="G58" s="25" t="s">
        <v>566</v>
      </c>
      <c r="H58" s="45">
        <v>10986125</v>
      </c>
      <c r="I58" s="46">
        <v>10986125</v>
      </c>
      <c r="J58" s="32">
        <v>0.85272129927453899</v>
      </c>
      <c r="K58" s="32">
        <v>0.77618022667186004</v>
      </c>
      <c r="L58" s="9"/>
      <c r="M58" s="9"/>
      <c r="N58" s="9"/>
    </row>
    <row r="59" spans="1:14" ht="30" x14ac:dyDescent="0.25">
      <c r="A59" s="40">
        <v>9196</v>
      </c>
      <c r="B59" s="27" t="s">
        <v>42</v>
      </c>
      <c r="C59" s="41" t="s">
        <v>65</v>
      </c>
      <c r="D59" s="42" t="s">
        <v>66</v>
      </c>
      <c r="E59" s="43" t="s">
        <v>568</v>
      </c>
      <c r="F59" s="44" t="s">
        <v>566</v>
      </c>
      <c r="G59" s="25"/>
      <c r="H59" s="45">
        <v>10974414</v>
      </c>
      <c r="I59" s="46">
        <v>10974414</v>
      </c>
      <c r="J59" s="32">
        <v>0.71334559163608502</v>
      </c>
      <c r="K59" s="32">
        <v>0.65000791079695497</v>
      </c>
      <c r="L59" s="9"/>
      <c r="M59" s="9"/>
      <c r="N59" s="9"/>
    </row>
    <row r="60" spans="1:14" x14ac:dyDescent="0.25">
      <c r="A60" s="40">
        <v>9200</v>
      </c>
      <c r="B60" s="27" t="s">
        <v>42</v>
      </c>
      <c r="C60" s="41" t="s">
        <v>65</v>
      </c>
      <c r="D60" s="42" t="s">
        <v>67</v>
      </c>
      <c r="E60" s="43" t="s">
        <v>568</v>
      </c>
      <c r="F60" s="44" t="s">
        <v>566</v>
      </c>
      <c r="G60" s="25"/>
      <c r="H60" s="45">
        <v>14515666</v>
      </c>
      <c r="I60" s="46">
        <v>14515666</v>
      </c>
      <c r="J60" s="32">
        <v>0.58374623963849304</v>
      </c>
      <c r="K60" s="32">
        <v>0.40214912608108599</v>
      </c>
      <c r="L60" s="9"/>
      <c r="M60" s="9"/>
      <c r="N60" s="9"/>
    </row>
    <row r="61" spans="1:14" ht="30" x14ac:dyDescent="0.25">
      <c r="A61" s="40">
        <v>9136</v>
      </c>
      <c r="B61" s="27" t="s">
        <v>42</v>
      </c>
      <c r="C61" s="41" t="s">
        <v>52</v>
      </c>
      <c r="D61" s="42" t="s">
        <v>54</v>
      </c>
      <c r="E61" s="43" t="s">
        <v>568</v>
      </c>
      <c r="F61" s="44" t="s">
        <v>566</v>
      </c>
      <c r="G61" s="25" t="s">
        <v>566</v>
      </c>
      <c r="H61" s="45">
        <v>8383105</v>
      </c>
      <c r="I61" s="46">
        <v>8383105</v>
      </c>
      <c r="J61" s="32">
        <v>0.31180559202581598</v>
      </c>
      <c r="K61" s="32">
        <v>0.37194523034820198</v>
      </c>
      <c r="L61" s="9"/>
      <c r="M61" s="9"/>
      <c r="N61" s="9"/>
    </row>
    <row r="62" spans="1:14" ht="45" x14ac:dyDescent="0.25">
      <c r="A62" s="59">
        <v>9350</v>
      </c>
      <c r="B62" s="60" t="s">
        <v>93</v>
      </c>
      <c r="C62" s="61" t="s">
        <v>131</v>
      </c>
      <c r="D62" s="62" t="s">
        <v>133</v>
      </c>
      <c r="E62" s="63" t="s">
        <v>568</v>
      </c>
      <c r="F62" s="64"/>
      <c r="G62" s="65" t="s">
        <v>566</v>
      </c>
      <c r="H62" s="66">
        <v>4037924</v>
      </c>
      <c r="I62" s="67">
        <v>4037924</v>
      </c>
      <c r="J62" s="68">
        <v>12.952015814675899</v>
      </c>
      <c r="K62" s="68">
        <v>32.075927666483899</v>
      </c>
      <c r="L62" s="69"/>
      <c r="M62" s="69">
        <v>4037924</v>
      </c>
      <c r="N62" s="69"/>
    </row>
    <row r="63" spans="1:14" ht="30" x14ac:dyDescent="0.25">
      <c r="A63" s="59">
        <v>9418</v>
      </c>
      <c r="B63" s="60" t="s">
        <v>93</v>
      </c>
      <c r="C63" s="61" t="s">
        <v>112</v>
      </c>
      <c r="D63" s="62" t="s">
        <v>115</v>
      </c>
      <c r="E63" s="63" t="s">
        <v>568</v>
      </c>
      <c r="F63" s="64" t="s">
        <v>566</v>
      </c>
      <c r="G63" s="65"/>
      <c r="H63" s="66">
        <v>3536148</v>
      </c>
      <c r="I63" s="67">
        <v>3536148</v>
      </c>
      <c r="J63" s="68">
        <v>4.5001453667148397</v>
      </c>
      <c r="K63" s="68">
        <v>12.7261227943933</v>
      </c>
      <c r="L63" s="69">
        <v>3536148</v>
      </c>
      <c r="M63" s="69"/>
      <c r="N63" s="69"/>
    </row>
    <row r="64" spans="1:14" ht="30" x14ac:dyDescent="0.25">
      <c r="A64" s="59">
        <v>9417</v>
      </c>
      <c r="B64" s="60" t="s">
        <v>93</v>
      </c>
      <c r="C64" s="61" t="s">
        <v>112</v>
      </c>
      <c r="D64" s="62" t="s">
        <v>114</v>
      </c>
      <c r="E64" s="63" t="s">
        <v>568</v>
      </c>
      <c r="F64" s="64" t="s">
        <v>566</v>
      </c>
      <c r="G64" s="65"/>
      <c r="H64" s="66">
        <v>2474138</v>
      </c>
      <c r="I64" s="67">
        <v>2474138</v>
      </c>
      <c r="J64" s="68">
        <v>2.7562103421409199</v>
      </c>
      <c r="K64" s="68">
        <v>11.140083302309399</v>
      </c>
      <c r="L64" s="69">
        <v>2474138</v>
      </c>
      <c r="M64" s="69"/>
      <c r="N64" s="69"/>
    </row>
    <row r="65" spans="1:14" x14ac:dyDescent="0.25">
      <c r="A65" s="59">
        <v>9476</v>
      </c>
      <c r="B65" s="60" t="s">
        <v>93</v>
      </c>
      <c r="C65" s="61" t="s">
        <v>98</v>
      </c>
      <c r="D65" s="62" t="s">
        <v>101</v>
      </c>
      <c r="E65" s="63" t="s">
        <v>570</v>
      </c>
      <c r="F65" s="64" t="s">
        <v>566</v>
      </c>
      <c r="G65" s="65" t="s">
        <v>566</v>
      </c>
      <c r="H65" s="66">
        <v>4108075</v>
      </c>
      <c r="I65" s="67">
        <v>4108075</v>
      </c>
      <c r="J65" s="68">
        <v>4.1513096839065602</v>
      </c>
      <c r="K65" s="68">
        <v>10.1052431708441</v>
      </c>
      <c r="L65" s="69">
        <v>4108075</v>
      </c>
      <c r="M65" s="69"/>
      <c r="N65" s="69"/>
    </row>
    <row r="66" spans="1:14" x14ac:dyDescent="0.25">
      <c r="A66" s="59">
        <v>9433</v>
      </c>
      <c r="B66" s="60" t="s">
        <v>93</v>
      </c>
      <c r="C66" s="61" t="s">
        <v>98</v>
      </c>
      <c r="D66" s="62" t="s">
        <v>99</v>
      </c>
      <c r="E66" s="63" t="s">
        <v>569</v>
      </c>
      <c r="F66" s="64" t="s">
        <v>566</v>
      </c>
      <c r="G66" s="65" t="s">
        <v>566</v>
      </c>
      <c r="H66" s="66">
        <v>9337209</v>
      </c>
      <c r="I66" s="67">
        <v>9337209</v>
      </c>
      <c r="J66" s="68">
        <v>7.9847893395377101</v>
      </c>
      <c r="K66" s="68">
        <v>8.5515803914614192</v>
      </c>
      <c r="L66" s="69">
        <v>9337209</v>
      </c>
      <c r="M66" s="69"/>
      <c r="N66" s="69"/>
    </row>
    <row r="67" spans="1:14" ht="30" x14ac:dyDescent="0.25">
      <c r="A67" s="59">
        <v>9077</v>
      </c>
      <c r="B67" s="60" t="s">
        <v>93</v>
      </c>
      <c r="C67" s="61" t="s">
        <v>141</v>
      </c>
      <c r="D67" s="62" t="s">
        <v>144</v>
      </c>
      <c r="E67" s="63" t="s">
        <v>568</v>
      </c>
      <c r="F67" s="64" t="s">
        <v>566</v>
      </c>
      <c r="G67" s="65" t="s">
        <v>566</v>
      </c>
      <c r="H67" s="66">
        <v>30862010</v>
      </c>
      <c r="I67" s="67">
        <v>12862010</v>
      </c>
      <c r="J67" s="68">
        <v>10.1092552881516</v>
      </c>
      <c r="K67" s="68">
        <v>7.8597787500955203</v>
      </c>
      <c r="L67" s="69">
        <v>12862010</v>
      </c>
      <c r="M67" s="69"/>
      <c r="N67" s="69"/>
    </row>
    <row r="68" spans="1:14" x14ac:dyDescent="0.25">
      <c r="A68" s="59">
        <v>9444</v>
      </c>
      <c r="B68" s="60" t="s">
        <v>93</v>
      </c>
      <c r="C68" s="61" t="s">
        <v>107</v>
      </c>
      <c r="D68" s="62" t="s">
        <v>109</v>
      </c>
      <c r="E68" s="63" t="s">
        <v>568</v>
      </c>
      <c r="F68" s="64" t="s">
        <v>566</v>
      </c>
      <c r="G68" s="65" t="s">
        <v>566</v>
      </c>
      <c r="H68" s="66">
        <v>2704253</v>
      </c>
      <c r="I68" s="67">
        <v>2704253</v>
      </c>
      <c r="J68" s="68">
        <v>2.0622698351403899</v>
      </c>
      <c r="K68" s="68">
        <v>7.6260240263776904</v>
      </c>
      <c r="L68" s="69">
        <v>2704253</v>
      </c>
      <c r="M68" s="69"/>
      <c r="N68" s="69"/>
    </row>
    <row r="69" spans="1:14" ht="30" x14ac:dyDescent="0.25">
      <c r="A69" s="59">
        <v>9030</v>
      </c>
      <c r="B69" s="60" t="s">
        <v>93</v>
      </c>
      <c r="C69" s="61" t="s">
        <v>102</v>
      </c>
      <c r="D69" s="62" t="s">
        <v>104</v>
      </c>
      <c r="E69" s="63" t="s">
        <v>568</v>
      </c>
      <c r="F69" s="64"/>
      <c r="G69" s="65" t="s">
        <v>566</v>
      </c>
      <c r="H69" s="66">
        <v>14314055</v>
      </c>
      <c r="I69" s="67">
        <v>6964521</v>
      </c>
      <c r="J69" s="68">
        <v>4.5035521588049097</v>
      </c>
      <c r="K69" s="68">
        <v>6.4664205317277599</v>
      </c>
      <c r="L69" s="69"/>
      <c r="M69" s="69">
        <v>6964521</v>
      </c>
      <c r="N69" s="69"/>
    </row>
    <row r="70" spans="1:14" ht="45" x14ac:dyDescent="0.25">
      <c r="A70" s="59">
        <v>9022</v>
      </c>
      <c r="B70" s="60" t="s">
        <v>93</v>
      </c>
      <c r="C70" s="61" t="s">
        <v>92</v>
      </c>
      <c r="D70" s="62" t="s">
        <v>94</v>
      </c>
      <c r="E70" s="63" t="s">
        <v>569</v>
      </c>
      <c r="F70" s="64"/>
      <c r="G70" s="65" t="s">
        <v>566</v>
      </c>
      <c r="H70" s="66">
        <v>16923891</v>
      </c>
      <c r="I70" s="67">
        <v>16598891</v>
      </c>
      <c r="J70" s="68">
        <v>9.5399955790677904</v>
      </c>
      <c r="K70" s="68">
        <v>5.7473692544085004</v>
      </c>
      <c r="L70" s="69"/>
      <c r="M70" s="69">
        <v>16598891</v>
      </c>
      <c r="N70" s="69"/>
    </row>
    <row r="71" spans="1:14" ht="30" x14ac:dyDescent="0.25">
      <c r="A71" s="59">
        <v>9308</v>
      </c>
      <c r="B71" s="60" t="s">
        <v>93</v>
      </c>
      <c r="C71" s="61" t="s">
        <v>121</v>
      </c>
      <c r="D71" s="62" t="s">
        <v>122</v>
      </c>
      <c r="E71" s="63" t="s">
        <v>568</v>
      </c>
      <c r="F71" s="64" t="s">
        <v>566</v>
      </c>
      <c r="G71" s="65"/>
      <c r="H71" s="66">
        <v>4115656</v>
      </c>
      <c r="I71" s="67">
        <v>4115656</v>
      </c>
      <c r="J71" s="68">
        <v>2.2243808152200302</v>
      </c>
      <c r="K71" s="68">
        <v>5.4046810890415404</v>
      </c>
      <c r="L71" s="69">
        <v>4115656</v>
      </c>
      <c r="M71" s="69"/>
      <c r="N71" s="69"/>
    </row>
    <row r="72" spans="1:14" x14ac:dyDescent="0.25">
      <c r="A72" s="59">
        <v>9075</v>
      </c>
      <c r="B72" s="60" t="s">
        <v>93</v>
      </c>
      <c r="C72" s="61" t="s">
        <v>141</v>
      </c>
      <c r="D72" s="62" t="s">
        <v>143</v>
      </c>
      <c r="E72" s="63" t="s">
        <v>568</v>
      </c>
      <c r="F72" s="64" t="s">
        <v>566</v>
      </c>
      <c r="G72" s="65" t="s">
        <v>566</v>
      </c>
      <c r="H72" s="66">
        <v>9699461</v>
      </c>
      <c r="I72" s="67">
        <v>6161309</v>
      </c>
      <c r="J72" s="68">
        <v>3.3017401711938201</v>
      </c>
      <c r="K72" s="68">
        <v>5.3588290592045</v>
      </c>
      <c r="L72" s="69">
        <v>6161309</v>
      </c>
      <c r="M72" s="69"/>
      <c r="N72" s="69"/>
    </row>
    <row r="73" spans="1:14" ht="30" x14ac:dyDescent="0.25">
      <c r="A73" s="59">
        <v>9477</v>
      </c>
      <c r="B73" s="60" t="s">
        <v>93</v>
      </c>
      <c r="C73" s="61" t="s">
        <v>134</v>
      </c>
      <c r="D73" s="62" t="s">
        <v>137</v>
      </c>
      <c r="E73" s="63" t="s">
        <v>568</v>
      </c>
      <c r="F73" s="64" t="s">
        <v>566</v>
      </c>
      <c r="G73" s="65"/>
      <c r="H73" s="66">
        <v>6755697</v>
      </c>
      <c r="I73" s="67">
        <v>6755697</v>
      </c>
      <c r="J73" s="68">
        <v>3.3893607289563499</v>
      </c>
      <c r="K73" s="68">
        <v>5.0170407715981797</v>
      </c>
      <c r="L73" s="69">
        <v>6755697</v>
      </c>
      <c r="M73" s="69"/>
      <c r="N73" s="69"/>
    </row>
    <row r="74" spans="1:14" ht="30" x14ac:dyDescent="0.25">
      <c r="A74" s="59">
        <v>9491</v>
      </c>
      <c r="B74" s="60" t="s">
        <v>93</v>
      </c>
      <c r="C74" s="61" t="s">
        <v>129</v>
      </c>
      <c r="D74" s="62" t="s">
        <v>130</v>
      </c>
      <c r="E74" s="63" t="s">
        <v>568</v>
      </c>
      <c r="F74" s="64" t="s">
        <v>566</v>
      </c>
      <c r="G74" s="65"/>
      <c r="H74" s="66">
        <v>7816672</v>
      </c>
      <c r="I74" s="67">
        <v>7816672</v>
      </c>
      <c r="J74" s="68">
        <v>3.5420244209120502</v>
      </c>
      <c r="K74" s="68">
        <v>4.5313714339197704</v>
      </c>
      <c r="L74" s="69">
        <v>7816672</v>
      </c>
      <c r="M74" s="69"/>
      <c r="N74" s="69"/>
    </row>
    <row r="75" spans="1:14" ht="30" x14ac:dyDescent="0.25">
      <c r="A75" s="59">
        <v>9374</v>
      </c>
      <c r="B75" s="60" t="s">
        <v>93</v>
      </c>
      <c r="C75" s="61" t="s">
        <v>141</v>
      </c>
      <c r="D75" s="62" t="s">
        <v>145</v>
      </c>
      <c r="E75" s="63" t="s">
        <v>568</v>
      </c>
      <c r="F75" s="64" t="s">
        <v>566</v>
      </c>
      <c r="G75" s="65" t="s">
        <v>566</v>
      </c>
      <c r="H75" s="66">
        <v>8929699</v>
      </c>
      <c r="I75" s="67">
        <v>8929699</v>
      </c>
      <c r="J75" s="68">
        <v>3.9809961755669301</v>
      </c>
      <c r="K75" s="68">
        <v>4.4581527054460999</v>
      </c>
      <c r="L75" s="69">
        <v>8929699</v>
      </c>
      <c r="M75" s="69"/>
      <c r="N75" s="69"/>
    </row>
    <row r="76" spans="1:14" x14ac:dyDescent="0.25">
      <c r="A76" s="59">
        <v>9414</v>
      </c>
      <c r="B76" s="60" t="s">
        <v>93</v>
      </c>
      <c r="C76" s="61" t="s">
        <v>121</v>
      </c>
      <c r="D76" s="62" t="s">
        <v>124</v>
      </c>
      <c r="E76" s="63" t="s">
        <v>568</v>
      </c>
      <c r="F76" s="64" t="s">
        <v>566</v>
      </c>
      <c r="G76" s="65"/>
      <c r="H76" s="66">
        <v>1929466</v>
      </c>
      <c r="I76" s="67">
        <v>1929466</v>
      </c>
      <c r="J76" s="68">
        <v>0.84570341008120098</v>
      </c>
      <c r="K76" s="68">
        <v>4.3830956859628598</v>
      </c>
      <c r="L76" s="69">
        <v>1929466</v>
      </c>
      <c r="M76" s="69"/>
      <c r="N76" s="69"/>
    </row>
    <row r="77" spans="1:14" x14ac:dyDescent="0.25">
      <c r="A77" s="59">
        <v>9494</v>
      </c>
      <c r="B77" s="60" t="s">
        <v>93</v>
      </c>
      <c r="C77" s="61" t="s">
        <v>125</v>
      </c>
      <c r="D77" s="62" t="s">
        <v>127</v>
      </c>
      <c r="E77" s="63" t="s">
        <v>568</v>
      </c>
      <c r="F77" s="64" t="s">
        <v>566</v>
      </c>
      <c r="G77" s="65"/>
      <c r="H77" s="66">
        <v>3221596</v>
      </c>
      <c r="I77" s="67">
        <v>3221596</v>
      </c>
      <c r="J77" s="68">
        <v>1.3710187720704301</v>
      </c>
      <c r="K77" s="68">
        <v>4.2557129201502404</v>
      </c>
      <c r="L77" s="69">
        <v>3221596</v>
      </c>
      <c r="M77" s="69"/>
      <c r="N77" s="69"/>
    </row>
    <row r="78" spans="1:14" ht="30" x14ac:dyDescent="0.25">
      <c r="A78" s="59">
        <v>9032</v>
      </c>
      <c r="B78" s="60" t="s">
        <v>93</v>
      </c>
      <c r="C78" s="61" t="s">
        <v>102</v>
      </c>
      <c r="D78" s="62" t="s">
        <v>105</v>
      </c>
      <c r="E78" s="63" t="s">
        <v>568</v>
      </c>
      <c r="F78" s="64"/>
      <c r="G78" s="65" t="s">
        <v>566</v>
      </c>
      <c r="H78" s="66">
        <v>6434208</v>
      </c>
      <c r="I78" s="67">
        <v>6434208</v>
      </c>
      <c r="J78" s="68">
        <v>2.6371252330685602</v>
      </c>
      <c r="K78" s="68">
        <v>4.0986011535041502</v>
      </c>
      <c r="L78" s="69"/>
      <c r="M78" s="69">
        <v>6434208</v>
      </c>
      <c r="N78" s="69"/>
    </row>
    <row r="79" spans="1:14" ht="45" x14ac:dyDescent="0.25">
      <c r="A79" s="59">
        <v>9026</v>
      </c>
      <c r="B79" s="60" t="s">
        <v>93</v>
      </c>
      <c r="C79" s="61" t="s">
        <v>92</v>
      </c>
      <c r="D79" s="62" t="s">
        <v>96</v>
      </c>
      <c r="E79" s="63" t="s">
        <v>569</v>
      </c>
      <c r="F79" s="64"/>
      <c r="G79" s="65" t="s">
        <v>566</v>
      </c>
      <c r="H79" s="66">
        <v>14187435</v>
      </c>
      <c r="I79" s="67">
        <v>14187435</v>
      </c>
      <c r="J79" s="68">
        <v>5.7308634270590098</v>
      </c>
      <c r="K79" s="68">
        <v>4.0393936092457903</v>
      </c>
      <c r="L79" s="69"/>
      <c r="M79" s="69">
        <v>14187435</v>
      </c>
      <c r="N79" s="69"/>
    </row>
    <row r="80" spans="1:14" ht="30" x14ac:dyDescent="0.25">
      <c r="A80" s="59">
        <v>9493</v>
      </c>
      <c r="B80" s="60" t="s">
        <v>93</v>
      </c>
      <c r="C80" s="61" t="s">
        <v>125</v>
      </c>
      <c r="D80" s="62" t="s">
        <v>126</v>
      </c>
      <c r="E80" s="63" t="s">
        <v>568</v>
      </c>
      <c r="F80" s="64" t="s">
        <v>566</v>
      </c>
      <c r="G80" s="65"/>
      <c r="H80" s="66">
        <v>3040355</v>
      </c>
      <c r="I80" s="67">
        <v>3040355</v>
      </c>
      <c r="J80" s="68">
        <v>1.20427791886325</v>
      </c>
      <c r="K80" s="68">
        <v>3.9609779741617501</v>
      </c>
      <c r="L80" s="69">
        <v>3040355</v>
      </c>
      <c r="M80" s="69"/>
      <c r="N80" s="69"/>
    </row>
    <row r="81" spans="1:14" x14ac:dyDescent="0.25">
      <c r="A81" s="59">
        <v>9449</v>
      </c>
      <c r="B81" s="60" t="s">
        <v>93</v>
      </c>
      <c r="C81" s="61" t="s">
        <v>98</v>
      </c>
      <c r="D81" s="62" t="s">
        <v>100</v>
      </c>
      <c r="E81" s="63" t="s">
        <v>568</v>
      </c>
      <c r="F81" s="64" t="s">
        <v>566</v>
      </c>
      <c r="G81" s="65" t="s">
        <v>566</v>
      </c>
      <c r="H81" s="66">
        <v>7725756</v>
      </c>
      <c r="I81" s="67">
        <v>7725756</v>
      </c>
      <c r="J81" s="68">
        <v>2.89364760018328</v>
      </c>
      <c r="K81" s="68">
        <v>3.7454555906027598</v>
      </c>
      <c r="L81" s="69">
        <v>7725756</v>
      </c>
      <c r="M81" s="69"/>
      <c r="N81" s="69"/>
    </row>
    <row r="82" spans="1:14" ht="30" x14ac:dyDescent="0.25">
      <c r="A82" s="59">
        <v>9029</v>
      </c>
      <c r="B82" s="60" t="s">
        <v>93</v>
      </c>
      <c r="C82" s="61" t="s">
        <v>102</v>
      </c>
      <c r="D82" s="62" t="s">
        <v>103</v>
      </c>
      <c r="E82" s="63" t="s">
        <v>568</v>
      </c>
      <c r="F82" s="64"/>
      <c r="G82" s="65" t="s">
        <v>566</v>
      </c>
      <c r="H82" s="66">
        <v>4069554</v>
      </c>
      <c r="I82" s="67">
        <v>4069554</v>
      </c>
      <c r="J82" s="68">
        <v>1.40395799296711</v>
      </c>
      <c r="K82" s="68">
        <v>3.4499062869472001</v>
      </c>
      <c r="L82" s="69"/>
      <c r="M82" s="69">
        <v>4069554</v>
      </c>
      <c r="N82" s="69"/>
    </row>
    <row r="83" spans="1:14" ht="30" x14ac:dyDescent="0.25">
      <c r="A83" s="59">
        <v>9074</v>
      </c>
      <c r="B83" s="60" t="s">
        <v>93</v>
      </c>
      <c r="C83" s="61" t="s">
        <v>141</v>
      </c>
      <c r="D83" s="62" t="s">
        <v>142</v>
      </c>
      <c r="E83" s="63" t="s">
        <v>568</v>
      </c>
      <c r="F83" s="64" t="s">
        <v>566</v>
      </c>
      <c r="G83" s="65" t="s">
        <v>566</v>
      </c>
      <c r="H83" s="66">
        <v>20656974</v>
      </c>
      <c r="I83" s="67">
        <v>10656974</v>
      </c>
      <c r="J83" s="68">
        <v>3.3224955430770602</v>
      </c>
      <c r="K83" s="68">
        <v>3.1176725617206702</v>
      </c>
      <c r="L83" s="69">
        <v>10656974</v>
      </c>
      <c r="M83" s="69"/>
      <c r="N83" s="69"/>
    </row>
    <row r="84" spans="1:14" ht="30" x14ac:dyDescent="0.25">
      <c r="A84" s="59">
        <v>9474</v>
      </c>
      <c r="B84" s="60" t="s">
        <v>93</v>
      </c>
      <c r="C84" s="61" t="s">
        <v>134</v>
      </c>
      <c r="D84" s="62" t="s">
        <v>136</v>
      </c>
      <c r="E84" s="63" t="s">
        <v>568</v>
      </c>
      <c r="F84" s="64" t="s">
        <v>566</v>
      </c>
      <c r="G84" s="65"/>
      <c r="H84" s="66">
        <v>4267877</v>
      </c>
      <c r="I84" s="67">
        <v>4267877</v>
      </c>
      <c r="J84" s="68">
        <v>1.31560975473371</v>
      </c>
      <c r="K84" s="68">
        <v>3.0825859197294401</v>
      </c>
      <c r="L84" s="69">
        <v>4267877</v>
      </c>
      <c r="M84" s="69"/>
      <c r="N84" s="69"/>
    </row>
    <row r="85" spans="1:14" ht="30" x14ac:dyDescent="0.25">
      <c r="A85" s="59">
        <v>8981</v>
      </c>
      <c r="B85" s="60" t="s">
        <v>93</v>
      </c>
      <c r="C85" s="61" t="s">
        <v>146</v>
      </c>
      <c r="D85" s="62" t="s">
        <v>147</v>
      </c>
      <c r="E85" s="63" t="s">
        <v>568</v>
      </c>
      <c r="F85" s="64" t="s">
        <v>566</v>
      </c>
      <c r="G85" s="65"/>
      <c r="H85" s="66">
        <v>78002312</v>
      </c>
      <c r="I85" s="67">
        <v>39888386</v>
      </c>
      <c r="J85" s="68">
        <v>11.7459217775932</v>
      </c>
      <c r="K85" s="68">
        <v>2.9446971801750101</v>
      </c>
      <c r="L85" s="69">
        <v>39888386</v>
      </c>
      <c r="M85" s="69"/>
      <c r="N85" s="69"/>
    </row>
    <row r="86" spans="1:14" x14ac:dyDescent="0.25">
      <c r="A86" s="40">
        <v>9446</v>
      </c>
      <c r="B86" s="27" t="s">
        <v>93</v>
      </c>
      <c r="C86" s="41" t="s">
        <v>107</v>
      </c>
      <c r="D86" s="42" t="s">
        <v>110</v>
      </c>
      <c r="E86" s="43" t="s">
        <v>568</v>
      </c>
      <c r="F86" s="44" t="s">
        <v>566</v>
      </c>
      <c r="G86" s="25" t="s">
        <v>566</v>
      </c>
      <c r="H86" s="45">
        <v>5164735</v>
      </c>
      <c r="I86" s="46">
        <v>5164735</v>
      </c>
      <c r="J86" s="32">
        <v>1.37214371921259</v>
      </c>
      <c r="K86" s="32">
        <v>2.6567553208685299</v>
      </c>
      <c r="L86" s="9"/>
      <c r="M86" s="9"/>
      <c r="N86" s="9"/>
    </row>
    <row r="87" spans="1:14" ht="30" x14ac:dyDescent="0.25">
      <c r="A87" s="40">
        <v>9211</v>
      </c>
      <c r="B87" s="27" t="s">
        <v>93</v>
      </c>
      <c r="C87" s="41" t="s">
        <v>116</v>
      </c>
      <c r="D87" s="42" t="s">
        <v>117</v>
      </c>
      <c r="E87" s="43" t="s">
        <v>568</v>
      </c>
      <c r="F87" s="44" t="s">
        <v>566</v>
      </c>
      <c r="G87" s="25" t="s">
        <v>566</v>
      </c>
      <c r="H87" s="45">
        <v>3355259</v>
      </c>
      <c r="I87" s="46">
        <v>3355259</v>
      </c>
      <c r="J87" s="32">
        <v>0.81108288425295505</v>
      </c>
      <c r="K87" s="32">
        <v>2.4173480624087502</v>
      </c>
      <c r="L87" s="9"/>
      <c r="M87" s="9"/>
      <c r="N87" s="9"/>
    </row>
    <row r="88" spans="1:14" x14ac:dyDescent="0.25">
      <c r="A88" s="40">
        <v>9053</v>
      </c>
      <c r="B88" s="27" t="s">
        <v>93</v>
      </c>
      <c r="C88" s="41" t="s">
        <v>146</v>
      </c>
      <c r="D88" s="42" t="s">
        <v>149</v>
      </c>
      <c r="E88" s="43" t="s">
        <v>568</v>
      </c>
      <c r="F88" s="44" t="s">
        <v>566</v>
      </c>
      <c r="G88" s="25" t="s">
        <v>566</v>
      </c>
      <c r="H88" s="45">
        <v>8757573</v>
      </c>
      <c r="I88" s="46">
        <v>5905829</v>
      </c>
      <c r="J88" s="32">
        <v>1.17358793332512</v>
      </c>
      <c r="K88" s="32">
        <v>1.9871688349343</v>
      </c>
      <c r="L88" s="9"/>
      <c r="M88" s="9"/>
      <c r="N88" s="9"/>
    </row>
    <row r="89" spans="1:14" ht="30" x14ac:dyDescent="0.25">
      <c r="A89" s="40">
        <v>9129</v>
      </c>
      <c r="B89" s="27" t="s">
        <v>93</v>
      </c>
      <c r="C89" s="41" t="s">
        <v>107</v>
      </c>
      <c r="D89" s="42" t="s">
        <v>108</v>
      </c>
      <c r="E89" s="43" t="s">
        <v>568</v>
      </c>
      <c r="F89" s="44" t="s">
        <v>566</v>
      </c>
      <c r="G89" s="25" t="s">
        <v>566</v>
      </c>
      <c r="H89" s="45">
        <v>5144624</v>
      </c>
      <c r="I89" s="46">
        <v>5144624</v>
      </c>
      <c r="J89" s="32">
        <v>0.92858986420524703</v>
      </c>
      <c r="K89" s="32">
        <v>1.80497129470539</v>
      </c>
      <c r="L89" s="9"/>
      <c r="M89" s="9"/>
      <c r="N89" s="9"/>
    </row>
    <row r="90" spans="1:14" ht="30" x14ac:dyDescent="0.25">
      <c r="A90" s="40">
        <v>9034</v>
      </c>
      <c r="B90" s="27" t="s">
        <v>93</v>
      </c>
      <c r="C90" s="41" t="s">
        <v>102</v>
      </c>
      <c r="D90" s="42" t="s">
        <v>106</v>
      </c>
      <c r="E90" s="43" t="s">
        <v>569</v>
      </c>
      <c r="F90" s="44"/>
      <c r="G90" s="25" t="s">
        <v>566</v>
      </c>
      <c r="H90" s="45">
        <v>17247551</v>
      </c>
      <c r="I90" s="46">
        <v>17247551</v>
      </c>
      <c r="J90" s="32">
        <v>3.0912803905246999</v>
      </c>
      <c r="K90" s="32">
        <v>1.7923010580022101</v>
      </c>
      <c r="L90" s="9"/>
      <c r="M90" s="9"/>
      <c r="N90" s="9"/>
    </row>
    <row r="91" spans="1:14" ht="30" x14ac:dyDescent="0.25">
      <c r="A91" s="40">
        <v>9052</v>
      </c>
      <c r="B91" s="27" t="s">
        <v>93</v>
      </c>
      <c r="C91" s="41" t="s">
        <v>146</v>
      </c>
      <c r="D91" s="42" t="s">
        <v>148</v>
      </c>
      <c r="E91" s="43" t="s">
        <v>569</v>
      </c>
      <c r="F91" s="44" t="s">
        <v>566</v>
      </c>
      <c r="G91" s="25" t="s">
        <v>566</v>
      </c>
      <c r="H91" s="45">
        <v>19906852</v>
      </c>
      <c r="I91" s="46">
        <v>9106610</v>
      </c>
      <c r="J91" s="32">
        <v>1.5987894928969399</v>
      </c>
      <c r="K91" s="32">
        <v>1.7556362827626699</v>
      </c>
      <c r="L91" s="9"/>
      <c r="M91" s="9"/>
      <c r="N91" s="9"/>
    </row>
    <row r="92" spans="1:14" x14ac:dyDescent="0.25">
      <c r="A92" s="40">
        <v>9447</v>
      </c>
      <c r="B92" s="27" t="s">
        <v>93</v>
      </c>
      <c r="C92" s="41" t="s">
        <v>107</v>
      </c>
      <c r="D92" s="42" t="s">
        <v>111</v>
      </c>
      <c r="E92" s="43" t="s">
        <v>569</v>
      </c>
      <c r="F92" s="44" t="s">
        <v>566</v>
      </c>
      <c r="G92" s="25" t="s">
        <v>566</v>
      </c>
      <c r="H92" s="45">
        <v>15514799</v>
      </c>
      <c r="I92" s="46">
        <v>15514799</v>
      </c>
      <c r="J92" s="32">
        <v>2.42808781476141</v>
      </c>
      <c r="K92" s="32">
        <v>1.56501403257716</v>
      </c>
      <c r="L92" s="9"/>
      <c r="M92" s="9"/>
      <c r="N92" s="9"/>
    </row>
    <row r="93" spans="1:14" x14ac:dyDescent="0.25">
      <c r="A93" s="40">
        <v>9295</v>
      </c>
      <c r="B93" s="27" t="s">
        <v>93</v>
      </c>
      <c r="C93" s="41" t="s">
        <v>116</v>
      </c>
      <c r="D93" s="42" t="s">
        <v>119</v>
      </c>
      <c r="E93" s="43" t="s">
        <v>569</v>
      </c>
      <c r="F93" s="44" t="s">
        <v>566</v>
      </c>
      <c r="G93" s="25" t="s">
        <v>566</v>
      </c>
      <c r="H93" s="45">
        <v>9131339</v>
      </c>
      <c r="I93" s="46">
        <v>9131339</v>
      </c>
      <c r="J93" s="32">
        <v>1.4260742747883499</v>
      </c>
      <c r="K93" s="32">
        <v>1.5617362084447299</v>
      </c>
      <c r="L93" s="9"/>
      <c r="M93" s="9"/>
      <c r="N93" s="9"/>
    </row>
    <row r="94" spans="1:14" ht="45" x14ac:dyDescent="0.25">
      <c r="A94" s="40">
        <v>9348</v>
      </c>
      <c r="B94" s="27" t="s">
        <v>93</v>
      </c>
      <c r="C94" s="41" t="s">
        <v>131</v>
      </c>
      <c r="D94" s="42" t="s">
        <v>132</v>
      </c>
      <c r="E94" s="43" t="s">
        <v>568</v>
      </c>
      <c r="F94" s="44"/>
      <c r="G94" s="25" t="s">
        <v>566</v>
      </c>
      <c r="H94" s="45">
        <v>5240929</v>
      </c>
      <c r="I94" s="46">
        <v>5240929</v>
      </c>
      <c r="J94" s="32">
        <v>0.74612676133968403</v>
      </c>
      <c r="K94" s="32">
        <v>1.4236536334296499</v>
      </c>
      <c r="L94" s="9"/>
      <c r="M94" s="9"/>
      <c r="N94" s="9"/>
    </row>
    <row r="95" spans="1:14" ht="30" x14ac:dyDescent="0.25">
      <c r="A95" s="40">
        <v>9384</v>
      </c>
      <c r="B95" s="27" t="s">
        <v>93</v>
      </c>
      <c r="C95" s="41" t="s">
        <v>112</v>
      </c>
      <c r="D95" s="42" t="s">
        <v>113</v>
      </c>
      <c r="E95" s="43" t="s">
        <v>568</v>
      </c>
      <c r="F95" s="44" t="s">
        <v>566</v>
      </c>
      <c r="G95" s="25"/>
      <c r="H95" s="45">
        <v>4402530</v>
      </c>
      <c r="I95" s="46">
        <v>4402530</v>
      </c>
      <c r="J95" s="32">
        <v>0.62407225168248004</v>
      </c>
      <c r="K95" s="32">
        <v>1.4175309462569901</v>
      </c>
      <c r="L95" s="9"/>
      <c r="M95" s="9"/>
      <c r="N95" s="9"/>
    </row>
    <row r="96" spans="1:14" x14ac:dyDescent="0.25">
      <c r="A96" s="40">
        <v>9469</v>
      </c>
      <c r="B96" s="27" t="s">
        <v>93</v>
      </c>
      <c r="C96" s="41" t="s">
        <v>134</v>
      </c>
      <c r="D96" s="42" t="s">
        <v>135</v>
      </c>
      <c r="E96" s="43" t="s">
        <v>568</v>
      </c>
      <c r="F96" s="44" t="s">
        <v>566</v>
      </c>
      <c r="G96" s="25"/>
      <c r="H96" s="45">
        <v>10000987</v>
      </c>
      <c r="I96" s="46">
        <v>10000987</v>
      </c>
      <c r="J96" s="32">
        <v>0.95697108225894001</v>
      </c>
      <c r="K96" s="32">
        <v>0.95687663853471705</v>
      </c>
      <c r="L96" s="9"/>
      <c r="M96" s="9"/>
      <c r="N96" s="9"/>
    </row>
    <row r="97" spans="1:14" x14ac:dyDescent="0.25">
      <c r="A97" s="40">
        <v>9054</v>
      </c>
      <c r="B97" s="27" t="s">
        <v>93</v>
      </c>
      <c r="C97" s="41" t="s">
        <v>146</v>
      </c>
      <c r="D97" s="42" t="s">
        <v>150</v>
      </c>
      <c r="E97" s="43" t="s">
        <v>568</v>
      </c>
      <c r="F97" s="44" t="s">
        <v>566</v>
      </c>
      <c r="G97" s="25"/>
      <c r="H97" s="45">
        <v>13136886</v>
      </c>
      <c r="I97" s="46">
        <v>9825700</v>
      </c>
      <c r="J97" s="32">
        <v>0.76645325085790095</v>
      </c>
      <c r="K97" s="32">
        <v>0.78004951388491495</v>
      </c>
      <c r="L97" s="9"/>
      <c r="M97" s="9"/>
      <c r="N97" s="9"/>
    </row>
    <row r="98" spans="1:14" ht="30" x14ac:dyDescent="0.25">
      <c r="A98" s="40">
        <v>9478</v>
      </c>
      <c r="B98" s="27" t="s">
        <v>93</v>
      </c>
      <c r="C98" s="41" t="s">
        <v>138</v>
      </c>
      <c r="D98" s="42" t="s">
        <v>139</v>
      </c>
      <c r="E98" s="43" t="s">
        <v>568</v>
      </c>
      <c r="F98" s="44" t="s">
        <v>566</v>
      </c>
      <c r="G98" s="25"/>
      <c r="H98" s="45">
        <v>3974392</v>
      </c>
      <c r="I98" s="46">
        <v>3974392</v>
      </c>
      <c r="J98" s="32">
        <v>0.29754861172299801</v>
      </c>
      <c r="K98" s="32">
        <v>0.74866447930400104</v>
      </c>
      <c r="L98" s="9"/>
      <c r="M98" s="9"/>
      <c r="N98" s="9"/>
    </row>
    <row r="99" spans="1:14" ht="45" x14ac:dyDescent="0.25">
      <c r="A99" s="40">
        <v>9028</v>
      </c>
      <c r="B99" s="27" t="s">
        <v>93</v>
      </c>
      <c r="C99" s="41" t="s">
        <v>92</v>
      </c>
      <c r="D99" s="42" t="s">
        <v>97</v>
      </c>
      <c r="E99" s="43" t="s">
        <v>568</v>
      </c>
      <c r="F99" s="44"/>
      <c r="G99" s="25" t="s">
        <v>566</v>
      </c>
      <c r="H99" s="45">
        <v>21877256</v>
      </c>
      <c r="I99" s="46">
        <v>21877256</v>
      </c>
      <c r="J99" s="32">
        <v>1.4537655227300701</v>
      </c>
      <c r="K99" s="32">
        <v>0.66450999281174805</v>
      </c>
      <c r="L99" s="9"/>
      <c r="M99" s="9"/>
      <c r="N99" s="9"/>
    </row>
    <row r="100" spans="1:14" ht="30" x14ac:dyDescent="0.25">
      <c r="A100" s="40">
        <v>9495</v>
      </c>
      <c r="B100" s="27" t="s">
        <v>93</v>
      </c>
      <c r="C100" s="41" t="s">
        <v>125</v>
      </c>
      <c r="D100" s="42" t="s">
        <v>128</v>
      </c>
      <c r="E100" s="43" t="s">
        <v>568</v>
      </c>
      <c r="F100" s="44" t="s">
        <v>566</v>
      </c>
      <c r="G100" s="25"/>
      <c r="H100" s="45">
        <v>2650706</v>
      </c>
      <c r="I100" s="46">
        <v>2650706</v>
      </c>
      <c r="J100" s="32">
        <v>0.16900181950875201</v>
      </c>
      <c r="K100" s="32">
        <v>0.637572856094761</v>
      </c>
      <c r="L100" s="9"/>
      <c r="M100" s="9"/>
      <c r="N100" s="9"/>
    </row>
    <row r="101" spans="1:14" ht="30" x14ac:dyDescent="0.25">
      <c r="A101" s="40">
        <v>9402</v>
      </c>
      <c r="B101" s="27" t="s">
        <v>93</v>
      </c>
      <c r="C101" s="41" t="s">
        <v>121</v>
      </c>
      <c r="D101" s="42" t="s">
        <v>123</v>
      </c>
      <c r="E101" s="43" t="s">
        <v>568</v>
      </c>
      <c r="F101" s="44" t="s">
        <v>566</v>
      </c>
      <c r="G101" s="25"/>
      <c r="H101" s="45">
        <v>7440823</v>
      </c>
      <c r="I101" s="46">
        <v>7440823</v>
      </c>
      <c r="J101" s="32">
        <v>0.39613809583465298</v>
      </c>
      <c r="K101" s="32">
        <v>0.53238478570805103</v>
      </c>
      <c r="L101" s="9"/>
      <c r="M101" s="9"/>
      <c r="N101" s="9"/>
    </row>
    <row r="102" spans="1:14" ht="30" x14ac:dyDescent="0.25">
      <c r="A102" s="40">
        <v>9304</v>
      </c>
      <c r="B102" s="27" t="s">
        <v>93</v>
      </c>
      <c r="C102" s="41" t="s">
        <v>116</v>
      </c>
      <c r="D102" s="42" t="s">
        <v>120</v>
      </c>
      <c r="E102" s="43" t="s">
        <v>568</v>
      </c>
      <c r="F102" s="44" t="s">
        <v>566</v>
      </c>
      <c r="G102" s="25"/>
      <c r="H102" s="45">
        <v>3565653</v>
      </c>
      <c r="I102" s="46">
        <v>3565653</v>
      </c>
      <c r="J102" s="32">
        <v>0.17962232970759601</v>
      </c>
      <c r="K102" s="32">
        <v>0.50375717914109097</v>
      </c>
      <c r="L102" s="9"/>
      <c r="M102" s="9"/>
      <c r="N102" s="9"/>
    </row>
    <row r="103" spans="1:14" ht="30" x14ac:dyDescent="0.25">
      <c r="A103" s="40">
        <v>9487</v>
      </c>
      <c r="B103" s="27" t="s">
        <v>93</v>
      </c>
      <c r="C103" s="41" t="s">
        <v>151</v>
      </c>
      <c r="D103" s="42" t="s">
        <v>153</v>
      </c>
      <c r="E103" s="43" t="s">
        <v>568</v>
      </c>
      <c r="F103" s="44" t="s">
        <v>566</v>
      </c>
      <c r="G103" s="25"/>
      <c r="H103" s="45">
        <v>6521438</v>
      </c>
      <c r="I103" s="46">
        <v>6521438</v>
      </c>
      <c r="J103" s="32">
        <v>0.31542195936966499</v>
      </c>
      <c r="K103" s="32">
        <v>0.48366933699233999</v>
      </c>
      <c r="L103" s="9"/>
      <c r="M103" s="9"/>
      <c r="N103" s="9"/>
    </row>
    <row r="104" spans="1:14" ht="30" x14ac:dyDescent="0.25">
      <c r="A104" s="40">
        <v>9486</v>
      </c>
      <c r="B104" s="27" t="s">
        <v>93</v>
      </c>
      <c r="C104" s="41" t="s">
        <v>138</v>
      </c>
      <c r="D104" s="42" t="s">
        <v>140</v>
      </c>
      <c r="E104" s="43" t="s">
        <v>568</v>
      </c>
      <c r="F104" s="44" t="s">
        <v>566</v>
      </c>
      <c r="G104" s="25"/>
      <c r="H104" s="45">
        <v>3839986</v>
      </c>
      <c r="I104" s="46">
        <v>3839986</v>
      </c>
      <c r="J104" s="32">
        <v>0.18175055393775799</v>
      </c>
      <c r="K104" s="32">
        <v>0.47331045982396303</v>
      </c>
      <c r="L104" s="9"/>
      <c r="M104" s="9"/>
      <c r="N104" s="9"/>
    </row>
    <row r="105" spans="1:14" ht="45" x14ac:dyDescent="0.25">
      <c r="A105" s="40">
        <v>9025</v>
      </c>
      <c r="B105" s="27" t="s">
        <v>93</v>
      </c>
      <c r="C105" s="41" t="s">
        <v>92</v>
      </c>
      <c r="D105" s="42" t="s">
        <v>95</v>
      </c>
      <c r="E105" s="43" t="s">
        <v>568</v>
      </c>
      <c r="F105" s="44"/>
      <c r="G105" s="25" t="s">
        <v>566</v>
      </c>
      <c r="H105" s="45">
        <v>134466294</v>
      </c>
      <c r="I105" s="46">
        <v>134466294</v>
      </c>
      <c r="J105" s="32">
        <v>5.4488914140681599</v>
      </c>
      <c r="K105" s="32">
        <v>0.40522358815571702</v>
      </c>
      <c r="L105" s="9"/>
      <c r="M105" s="9"/>
      <c r="N105" s="9"/>
    </row>
    <row r="106" spans="1:14" x14ac:dyDescent="0.25">
      <c r="A106" s="40">
        <v>9471</v>
      </c>
      <c r="B106" s="27" t="s">
        <v>93</v>
      </c>
      <c r="C106" s="41" t="s">
        <v>151</v>
      </c>
      <c r="D106" s="42" t="s">
        <v>152</v>
      </c>
      <c r="E106" s="43" t="s">
        <v>568</v>
      </c>
      <c r="F106" s="44" t="s">
        <v>566</v>
      </c>
      <c r="G106" s="25"/>
      <c r="H106" s="45">
        <v>3364653</v>
      </c>
      <c r="I106" s="46">
        <v>3364653</v>
      </c>
      <c r="J106" s="32">
        <v>0.10807426575880601</v>
      </c>
      <c r="K106" s="32">
        <v>0.32120478919759798</v>
      </c>
      <c r="L106" s="9"/>
      <c r="M106" s="9"/>
      <c r="N106" s="9"/>
    </row>
    <row r="107" spans="1:14" ht="30" x14ac:dyDescent="0.25">
      <c r="A107" s="40">
        <v>9274</v>
      </c>
      <c r="B107" s="27" t="s">
        <v>93</v>
      </c>
      <c r="C107" s="41" t="s">
        <v>116</v>
      </c>
      <c r="D107" s="42" t="s">
        <v>118</v>
      </c>
      <c r="E107" s="43" t="s">
        <v>568</v>
      </c>
      <c r="F107" s="44" t="s">
        <v>566</v>
      </c>
      <c r="G107" s="25"/>
      <c r="H107" s="45">
        <v>1953394</v>
      </c>
      <c r="I107" s="46">
        <v>1953394</v>
      </c>
      <c r="J107" s="32">
        <v>1.8250087878294501E-2</v>
      </c>
      <c r="K107" s="32">
        <v>9.3427582342807097E-2</v>
      </c>
      <c r="L107" s="9"/>
      <c r="M107" s="9"/>
      <c r="N107" s="9"/>
    </row>
    <row r="108" spans="1:14" x14ac:dyDescent="0.25">
      <c r="A108" s="59">
        <v>8952</v>
      </c>
      <c r="B108" s="60" t="s">
        <v>155</v>
      </c>
      <c r="C108" s="61" t="s">
        <v>205</v>
      </c>
      <c r="D108" s="62" t="s">
        <v>206</v>
      </c>
      <c r="E108" s="63" t="s">
        <v>570</v>
      </c>
      <c r="F108" s="64"/>
      <c r="G108" s="65" t="s">
        <v>566</v>
      </c>
      <c r="H108" s="66">
        <v>408116</v>
      </c>
      <c r="I108" s="67">
        <v>408116</v>
      </c>
      <c r="J108" s="68">
        <v>6.3541070324160902</v>
      </c>
      <c r="K108" s="68">
        <v>155.693651619051</v>
      </c>
      <c r="L108" s="69"/>
      <c r="M108" s="69">
        <v>408116</v>
      </c>
      <c r="N108" s="69"/>
    </row>
    <row r="109" spans="1:14" ht="30" x14ac:dyDescent="0.25">
      <c r="A109" s="59">
        <v>9249</v>
      </c>
      <c r="B109" s="60" t="s">
        <v>155</v>
      </c>
      <c r="C109" s="61" t="s">
        <v>190</v>
      </c>
      <c r="D109" s="62" t="s">
        <v>191</v>
      </c>
      <c r="E109" s="63" t="s">
        <v>568</v>
      </c>
      <c r="F109" s="64" t="s">
        <v>566</v>
      </c>
      <c r="G109" s="65" t="s">
        <v>566</v>
      </c>
      <c r="H109" s="66">
        <v>1951160</v>
      </c>
      <c r="I109" s="67">
        <v>1951160</v>
      </c>
      <c r="J109" s="68">
        <v>16.7934008695416</v>
      </c>
      <c r="K109" s="68">
        <v>86.068804554939902</v>
      </c>
      <c r="L109" s="69">
        <v>1951160</v>
      </c>
      <c r="M109" s="69"/>
      <c r="N109" s="69"/>
    </row>
    <row r="110" spans="1:14" x14ac:dyDescent="0.25">
      <c r="A110" s="59">
        <v>9259</v>
      </c>
      <c r="B110" s="60" t="s">
        <v>155</v>
      </c>
      <c r="C110" s="61" t="s">
        <v>190</v>
      </c>
      <c r="D110" s="62" t="s">
        <v>192</v>
      </c>
      <c r="E110" s="63" t="s">
        <v>569</v>
      </c>
      <c r="F110" s="64" t="s">
        <v>566</v>
      </c>
      <c r="G110" s="65" t="s">
        <v>566</v>
      </c>
      <c r="H110" s="66">
        <v>934682</v>
      </c>
      <c r="I110" s="67">
        <v>934682</v>
      </c>
      <c r="J110" s="68">
        <v>5.2057013289510303</v>
      </c>
      <c r="K110" s="68">
        <v>55.694892262299199</v>
      </c>
      <c r="L110" s="69">
        <v>934682</v>
      </c>
      <c r="M110" s="69"/>
      <c r="N110" s="69"/>
    </row>
    <row r="111" spans="1:14" x14ac:dyDescent="0.25">
      <c r="A111" s="59">
        <v>9286</v>
      </c>
      <c r="B111" s="60" t="s">
        <v>155</v>
      </c>
      <c r="C111" s="61" t="s">
        <v>190</v>
      </c>
      <c r="D111" s="62" t="s">
        <v>194</v>
      </c>
      <c r="E111" s="63" t="s">
        <v>569</v>
      </c>
      <c r="F111" s="64" t="s">
        <v>566</v>
      </c>
      <c r="G111" s="65" t="s">
        <v>566</v>
      </c>
      <c r="H111" s="66">
        <v>4622714</v>
      </c>
      <c r="I111" s="67">
        <v>3606814</v>
      </c>
      <c r="J111" s="68">
        <v>13.725716235855201</v>
      </c>
      <c r="K111" s="68">
        <v>38.054959961493097</v>
      </c>
      <c r="L111" s="69">
        <v>3606814</v>
      </c>
      <c r="M111" s="69"/>
      <c r="N111" s="69"/>
    </row>
    <row r="112" spans="1:14" x14ac:dyDescent="0.25">
      <c r="A112" s="59">
        <v>9432</v>
      </c>
      <c r="B112" s="60" t="s">
        <v>155</v>
      </c>
      <c r="C112" s="61" t="s">
        <v>220</v>
      </c>
      <c r="D112" s="62" t="s">
        <v>223</v>
      </c>
      <c r="E112" s="63" t="s">
        <v>568</v>
      </c>
      <c r="F112" s="64" t="s">
        <v>566</v>
      </c>
      <c r="G112" s="65"/>
      <c r="H112" s="66">
        <v>558379</v>
      </c>
      <c r="I112" s="67">
        <v>558379</v>
      </c>
      <c r="J112" s="68">
        <v>1.56624844129889</v>
      </c>
      <c r="K112" s="68">
        <v>28.049916656946099</v>
      </c>
      <c r="L112" s="69">
        <v>558379</v>
      </c>
      <c r="M112" s="69"/>
      <c r="N112" s="69"/>
    </row>
    <row r="113" spans="1:14" x14ac:dyDescent="0.25">
      <c r="A113" s="59">
        <v>9306</v>
      </c>
      <c r="B113" s="60" t="s">
        <v>155</v>
      </c>
      <c r="C113" s="61" t="s">
        <v>190</v>
      </c>
      <c r="D113" s="62" t="s">
        <v>195</v>
      </c>
      <c r="E113" s="63" t="s">
        <v>569</v>
      </c>
      <c r="F113" s="64" t="s">
        <v>566</v>
      </c>
      <c r="G113" s="65" t="s">
        <v>566</v>
      </c>
      <c r="H113" s="66">
        <v>2473343</v>
      </c>
      <c r="I113" s="67">
        <v>2473343</v>
      </c>
      <c r="J113" s="68">
        <v>5.4685032044363604</v>
      </c>
      <c r="K113" s="68">
        <v>22.109764818047299</v>
      </c>
      <c r="L113" s="69">
        <v>2473343</v>
      </c>
      <c r="M113" s="69"/>
      <c r="N113" s="69"/>
    </row>
    <row r="114" spans="1:14" ht="30" x14ac:dyDescent="0.25">
      <c r="A114" s="59">
        <v>9465</v>
      </c>
      <c r="B114" s="60" t="s">
        <v>155</v>
      </c>
      <c r="C114" s="61" t="s">
        <v>163</v>
      </c>
      <c r="D114" s="62" t="s">
        <v>171</v>
      </c>
      <c r="E114" s="63" t="s">
        <v>568</v>
      </c>
      <c r="F114" s="64" t="s">
        <v>566</v>
      </c>
      <c r="G114" s="65" t="s">
        <v>566</v>
      </c>
      <c r="H114" s="66">
        <v>2262325</v>
      </c>
      <c r="I114" s="67">
        <v>2262325</v>
      </c>
      <c r="J114" s="68">
        <v>4.0781031137242403</v>
      </c>
      <c r="K114" s="68">
        <v>18.026159432107399</v>
      </c>
      <c r="L114" s="69">
        <v>2262325</v>
      </c>
      <c r="M114" s="69"/>
      <c r="N114" s="69"/>
    </row>
    <row r="115" spans="1:14" x14ac:dyDescent="0.25">
      <c r="A115" s="59">
        <v>9102</v>
      </c>
      <c r="B115" s="60" t="s">
        <v>155</v>
      </c>
      <c r="C115" s="61" t="s">
        <v>172</v>
      </c>
      <c r="D115" s="62" t="s">
        <v>173</v>
      </c>
      <c r="E115" s="63" t="s">
        <v>569</v>
      </c>
      <c r="F115" s="64" t="s">
        <v>566</v>
      </c>
      <c r="G115" s="65"/>
      <c r="H115" s="66">
        <v>4544804</v>
      </c>
      <c r="I115" s="67">
        <v>4544804</v>
      </c>
      <c r="J115" s="68">
        <v>7.9179054995572997</v>
      </c>
      <c r="K115" s="68">
        <v>17.421885519281499</v>
      </c>
      <c r="L115" s="69">
        <v>4544804</v>
      </c>
      <c r="M115" s="69"/>
      <c r="N115" s="69"/>
    </row>
    <row r="116" spans="1:14" ht="30" x14ac:dyDescent="0.25">
      <c r="A116" s="59">
        <v>9261</v>
      </c>
      <c r="B116" s="60" t="s">
        <v>155</v>
      </c>
      <c r="C116" s="61" t="s">
        <v>190</v>
      </c>
      <c r="D116" s="62" t="s">
        <v>193</v>
      </c>
      <c r="E116" s="63" t="s">
        <v>569</v>
      </c>
      <c r="F116" s="64" t="s">
        <v>566</v>
      </c>
      <c r="G116" s="65" t="s">
        <v>566</v>
      </c>
      <c r="H116" s="66">
        <v>3298550</v>
      </c>
      <c r="I116" s="67">
        <v>3298550</v>
      </c>
      <c r="J116" s="68">
        <v>5.1141952243949396</v>
      </c>
      <c r="K116" s="68">
        <v>15.504373813933199</v>
      </c>
      <c r="L116" s="69">
        <v>3298550</v>
      </c>
      <c r="M116" s="69"/>
      <c r="N116" s="69"/>
    </row>
    <row r="117" spans="1:14" x14ac:dyDescent="0.25">
      <c r="A117" s="59">
        <v>9232</v>
      </c>
      <c r="B117" s="60" t="s">
        <v>155</v>
      </c>
      <c r="C117" s="61" t="s">
        <v>212</v>
      </c>
      <c r="D117" s="62" t="s">
        <v>215</v>
      </c>
      <c r="E117" s="63" t="s">
        <v>568</v>
      </c>
      <c r="F117" s="64" t="s">
        <v>566</v>
      </c>
      <c r="G117" s="65" t="s">
        <v>566</v>
      </c>
      <c r="H117" s="66">
        <v>2669303</v>
      </c>
      <c r="I117" s="67">
        <v>2669303</v>
      </c>
      <c r="J117" s="68">
        <v>3.72428690222862</v>
      </c>
      <c r="K117" s="68">
        <v>13.952282308260299</v>
      </c>
      <c r="L117" s="69">
        <v>2669303</v>
      </c>
      <c r="M117" s="69"/>
      <c r="N117" s="69"/>
    </row>
    <row r="118" spans="1:14" x14ac:dyDescent="0.25">
      <c r="A118" s="59">
        <v>8992</v>
      </c>
      <c r="B118" s="60" t="s">
        <v>155</v>
      </c>
      <c r="C118" s="61" t="s">
        <v>185</v>
      </c>
      <c r="D118" s="62" t="s">
        <v>188</v>
      </c>
      <c r="E118" s="63" t="s">
        <v>568</v>
      </c>
      <c r="F118" s="64" t="s">
        <v>566</v>
      </c>
      <c r="G118" s="65" t="s">
        <v>566</v>
      </c>
      <c r="H118" s="66">
        <v>5070250</v>
      </c>
      <c r="I118" s="67">
        <v>5070250</v>
      </c>
      <c r="J118" s="68">
        <v>6.1151775550251504</v>
      </c>
      <c r="K118" s="68">
        <v>12.0608994724622</v>
      </c>
      <c r="L118" s="69">
        <v>5070250</v>
      </c>
      <c r="M118" s="69"/>
      <c r="N118" s="69"/>
    </row>
    <row r="119" spans="1:14" x14ac:dyDescent="0.25">
      <c r="A119" s="59">
        <v>9156</v>
      </c>
      <c r="B119" s="60" t="s">
        <v>155</v>
      </c>
      <c r="C119" s="61" t="s">
        <v>172</v>
      </c>
      <c r="D119" s="62" t="s">
        <v>176</v>
      </c>
      <c r="E119" s="63" t="s">
        <v>569</v>
      </c>
      <c r="F119" s="64" t="s">
        <v>566</v>
      </c>
      <c r="G119" s="65" t="s">
        <v>566</v>
      </c>
      <c r="H119" s="66">
        <v>5338276</v>
      </c>
      <c r="I119" s="67">
        <v>5338276</v>
      </c>
      <c r="J119" s="68">
        <v>5.1099057626317501</v>
      </c>
      <c r="K119" s="68">
        <v>9.57220226648408</v>
      </c>
      <c r="L119" s="69">
        <v>5338276</v>
      </c>
      <c r="M119" s="69"/>
      <c r="N119" s="69"/>
    </row>
    <row r="120" spans="1:14" x14ac:dyDescent="0.25">
      <c r="A120" s="59">
        <v>9318</v>
      </c>
      <c r="B120" s="60" t="s">
        <v>155</v>
      </c>
      <c r="C120" s="61" t="s">
        <v>190</v>
      </c>
      <c r="D120" s="62" t="s">
        <v>197</v>
      </c>
      <c r="E120" s="63" t="s">
        <v>569</v>
      </c>
      <c r="F120" s="64" t="s">
        <v>566</v>
      </c>
      <c r="G120" s="65"/>
      <c r="H120" s="66">
        <v>4500396</v>
      </c>
      <c r="I120" s="67">
        <v>3983796</v>
      </c>
      <c r="J120" s="68">
        <v>3.5764339719953999</v>
      </c>
      <c r="K120" s="68">
        <v>8.9774525904323408</v>
      </c>
      <c r="L120" s="69">
        <v>3983796</v>
      </c>
      <c r="M120" s="69"/>
      <c r="N120" s="69"/>
    </row>
    <row r="121" spans="1:14" ht="30" x14ac:dyDescent="0.25">
      <c r="A121" s="59">
        <v>9320</v>
      </c>
      <c r="B121" s="60" t="s">
        <v>155</v>
      </c>
      <c r="C121" s="61" t="s">
        <v>190</v>
      </c>
      <c r="D121" s="62" t="s">
        <v>199</v>
      </c>
      <c r="E121" s="63" t="s">
        <v>569</v>
      </c>
      <c r="F121" s="64" t="s">
        <v>566</v>
      </c>
      <c r="G121" s="65" t="s">
        <v>566</v>
      </c>
      <c r="H121" s="66">
        <v>9451439</v>
      </c>
      <c r="I121" s="67">
        <v>8245439</v>
      </c>
      <c r="J121" s="68">
        <v>6.66905006455519</v>
      </c>
      <c r="K121" s="68">
        <v>8.0881685796901692</v>
      </c>
      <c r="L121" s="69">
        <v>8245439</v>
      </c>
      <c r="M121" s="69"/>
      <c r="N121" s="69"/>
    </row>
    <row r="122" spans="1:14" x14ac:dyDescent="0.25">
      <c r="A122" s="59">
        <v>9317</v>
      </c>
      <c r="B122" s="60" t="s">
        <v>155</v>
      </c>
      <c r="C122" s="61" t="s">
        <v>190</v>
      </c>
      <c r="D122" s="62" t="s">
        <v>196</v>
      </c>
      <c r="E122" s="63" t="s">
        <v>569</v>
      </c>
      <c r="F122" s="64" t="s">
        <v>566</v>
      </c>
      <c r="G122" s="65"/>
      <c r="H122" s="66">
        <v>7360927</v>
      </c>
      <c r="I122" s="67">
        <v>7360927</v>
      </c>
      <c r="J122" s="68">
        <v>5.7715964666378001</v>
      </c>
      <c r="K122" s="68">
        <v>7.84085546105511</v>
      </c>
      <c r="L122" s="69">
        <v>7360927</v>
      </c>
      <c r="M122" s="69"/>
      <c r="N122" s="69"/>
    </row>
    <row r="123" spans="1:14" ht="30" x14ac:dyDescent="0.25">
      <c r="A123" s="59">
        <v>9146</v>
      </c>
      <c r="B123" s="60" t="s">
        <v>155</v>
      </c>
      <c r="C123" s="61" t="s">
        <v>163</v>
      </c>
      <c r="D123" s="62" t="s">
        <v>165</v>
      </c>
      <c r="E123" s="63" t="s">
        <v>568</v>
      </c>
      <c r="F123" s="64" t="s">
        <v>566</v>
      </c>
      <c r="G123" s="65" t="s">
        <v>566</v>
      </c>
      <c r="H123" s="66">
        <v>27310701</v>
      </c>
      <c r="I123" s="67">
        <v>27310701</v>
      </c>
      <c r="J123" s="68">
        <v>20.197467299111601</v>
      </c>
      <c r="K123" s="68">
        <v>7.3954408197400996</v>
      </c>
      <c r="L123" s="69">
        <v>27310701</v>
      </c>
      <c r="M123" s="69"/>
      <c r="N123" s="69"/>
    </row>
    <row r="124" spans="1:14" ht="30" x14ac:dyDescent="0.25">
      <c r="A124" s="59">
        <v>9321</v>
      </c>
      <c r="B124" s="60" t="s">
        <v>155</v>
      </c>
      <c r="C124" s="61" t="s">
        <v>190</v>
      </c>
      <c r="D124" s="62" t="s">
        <v>200</v>
      </c>
      <c r="E124" s="63" t="s">
        <v>569</v>
      </c>
      <c r="F124" s="64" t="s">
        <v>566</v>
      </c>
      <c r="G124" s="65" t="s">
        <v>566</v>
      </c>
      <c r="H124" s="66">
        <v>7236498</v>
      </c>
      <c r="I124" s="67">
        <v>6467898</v>
      </c>
      <c r="J124" s="68">
        <v>4.6154064853454004</v>
      </c>
      <c r="K124" s="68">
        <v>7.1358677662285404</v>
      </c>
      <c r="L124" s="69">
        <v>6467898</v>
      </c>
      <c r="M124" s="69"/>
      <c r="N124" s="69"/>
    </row>
    <row r="125" spans="1:14" x14ac:dyDescent="0.25">
      <c r="A125" s="59">
        <v>9172</v>
      </c>
      <c r="B125" s="60" t="s">
        <v>155</v>
      </c>
      <c r="C125" s="61" t="s">
        <v>212</v>
      </c>
      <c r="D125" s="62" t="s">
        <v>213</v>
      </c>
      <c r="E125" s="63" t="s">
        <v>568</v>
      </c>
      <c r="F125" s="64" t="s">
        <v>566</v>
      </c>
      <c r="G125" s="65" t="s">
        <v>566</v>
      </c>
      <c r="H125" s="66">
        <v>5269063</v>
      </c>
      <c r="I125" s="67">
        <v>4269063</v>
      </c>
      <c r="J125" s="68">
        <v>2.9526677726942498</v>
      </c>
      <c r="K125" s="68">
        <v>6.9164305438787199</v>
      </c>
      <c r="L125" s="69">
        <v>4269063</v>
      </c>
      <c r="M125" s="69"/>
      <c r="N125" s="69"/>
    </row>
    <row r="126" spans="1:14" ht="30" x14ac:dyDescent="0.25">
      <c r="A126" s="59">
        <v>9242</v>
      </c>
      <c r="B126" s="60" t="s">
        <v>155</v>
      </c>
      <c r="C126" s="61" t="s">
        <v>212</v>
      </c>
      <c r="D126" s="62" t="s">
        <v>216</v>
      </c>
      <c r="E126" s="63" t="s">
        <v>568</v>
      </c>
      <c r="F126" s="64" t="s">
        <v>566</v>
      </c>
      <c r="G126" s="65"/>
      <c r="H126" s="66">
        <v>6402027</v>
      </c>
      <c r="I126" s="67">
        <v>5402027</v>
      </c>
      <c r="J126" s="68">
        <v>3.3008481538087899</v>
      </c>
      <c r="K126" s="68">
        <v>6.1103881076654902</v>
      </c>
      <c r="L126" s="69">
        <v>5402027</v>
      </c>
      <c r="M126" s="69"/>
      <c r="N126" s="69"/>
    </row>
    <row r="127" spans="1:14" x14ac:dyDescent="0.25">
      <c r="A127" s="59">
        <v>9228</v>
      </c>
      <c r="B127" s="60" t="s">
        <v>155</v>
      </c>
      <c r="C127" s="61" t="s">
        <v>212</v>
      </c>
      <c r="D127" s="62" t="s">
        <v>214</v>
      </c>
      <c r="E127" s="63" t="s">
        <v>568</v>
      </c>
      <c r="F127" s="64" t="s">
        <v>566</v>
      </c>
      <c r="G127" s="65"/>
      <c r="H127" s="66">
        <v>12666967</v>
      </c>
      <c r="I127" s="67">
        <v>9666967</v>
      </c>
      <c r="J127" s="68">
        <v>5.7362333343950302</v>
      </c>
      <c r="K127" s="68">
        <v>5.9338501252720004</v>
      </c>
      <c r="L127" s="69">
        <v>9666967</v>
      </c>
      <c r="M127" s="69"/>
      <c r="N127" s="69"/>
    </row>
    <row r="128" spans="1:14" ht="30" x14ac:dyDescent="0.25">
      <c r="A128" s="59">
        <v>9461</v>
      </c>
      <c r="B128" s="60" t="s">
        <v>155</v>
      </c>
      <c r="C128" s="61" t="s">
        <v>163</v>
      </c>
      <c r="D128" s="62" t="s">
        <v>169</v>
      </c>
      <c r="E128" s="63" t="s">
        <v>568</v>
      </c>
      <c r="F128" s="64" t="s">
        <v>566</v>
      </c>
      <c r="G128" s="65" t="s">
        <v>566</v>
      </c>
      <c r="H128" s="66">
        <v>10537705</v>
      </c>
      <c r="I128" s="67">
        <v>10537705</v>
      </c>
      <c r="J128" s="68">
        <v>6.0193707474135296</v>
      </c>
      <c r="K128" s="68">
        <v>5.7122217289376804</v>
      </c>
      <c r="L128" s="69">
        <v>10537705</v>
      </c>
      <c r="M128" s="69"/>
      <c r="N128" s="69"/>
    </row>
    <row r="129" spans="1:14" ht="45" x14ac:dyDescent="0.25">
      <c r="A129" s="59">
        <v>9120</v>
      </c>
      <c r="B129" s="60" t="s">
        <v>155</v>
      </c>
      <c r="C129" s="61" t="s">
        <v>158</v>
      </c>
      <c r="D129" s="62" t="s">
        <v>159</v>
      </c>
      <c r="E129" s="63" t="s">
        <v>569</v>
      </c>
      <c r="F129" s="64"/>
      <c r="G129" s="65" t="s">
        <v>566</v>
      </c>
      <c r="H129" s="66">
        <v>8072651</v>
      </c>
      <c r="I129" s="67">
        <v>8072651</v>
      </c>
      <c r="J129" s="68">
        <v>4.3507188490371798</v>
      </c>
      <c r="K129" s="68">
        <v>5.3894549003012502</v>
      </c>
      <c r="L129" s="69"/>
      <c r="M129" s="69">
        <v>8072651</v>
      </c>
      <c r="N129" s="69"/>
    </row>
    <row r="130" spans="1:14" x14ac:dyDescent="0.25">
      <c r="A130" s="59">
        <v>9442</v>
      </c>
      <c r="B130" s="60" t="s">
        <v>155</v>
      </c>
      <c r="C130" s="61" t="s">
        <v>207</v>
      </c>
      <c r="D130" s="62" t="s">
        <v>211</v>
      </c>
      <c r="E130" s="63" t="s">
        <v>568</v>
      </c>
      <c r="F130" s="64" t="s">
        <v>566</v>
      </c>
      <c r="G130" s="65"/>
      <c r="H130" s="66">
        <v>12998596</v>
      </c>
      <c r="I130" s="67">
        <v>12998596</v>
      </c>
      <c r="J130" s="68">
        <v>6.1775059782177202</v>
      </c>
      <c r="K130" s="68">
        <v>4.7524409391735203</v>
      </c>
      <c r="L130" s="69">
        <v>12998596</v>
      </c>
      <c r="M130" s="69"/>
      <c r="N130" s="69"/>
    </row>
    <row r="131" spans="1:14" x14ac:dyDescent="0.25">
      <c r="A131" s="59">
        <v>9251</v>
      </c>
      <c r="B131" s="60" t="s">
        <v>155</v>
      </c>
      <c r="C131" s="61" t="s">
        <v>212</v>
      </c>
      <c r="D131" s="62" t="s">
        <v>218</v>
      </c>
      <c r="E131" s="63" t="s">
        <v>568</v>
      </c>
      <c r="F131" s="64" t="s">
        <v>566</v>
      </c>
      <c r="G131" s="65"/>
      <c r="H131" s="66">
        <v>15046279</v>
      </c>
      <c r="I131" s="67">
        <v>10046279</v>
      </c>
      <c r="J131" s="68">
        <v>4.4157230324259498</v>
      </c>
      <c r="K131" s="68">
        <v>4.3953816457077703</v>
      </c>
      <c r="L131" s="69">
        <v>10046279</v>
      </c>
      <c r="M131" s="69"/>
      <c r="N131" s="69"/>
    </row>
    <row r="132" spans="1:14" x14ac:dyDescent="0.25">
      <c r="A132" s="59">
        <v>8988</v>
      </c>
      <c r="B132" s="60" t="s">
        <v>155</v>
      </c>
      <c r="C132" s="61" t="s">
        <v>185</v>
      </c>
      <c r="D132" s="62" t="s">
        <v>186</v>
      </c>
      <c r="E132" s="63" t="s">
        <v>568</v>
      </c>
      <c r="F132" s="64" t="s">
        <v>566</v>
      </c>
      <c r="G132" s="65" t="s">
        <v>566</v>
      </c>
      <c r="H132" s="66">
        <v>11284509</v>
      </c>
      <c r="I132" s="67">
        <v>11284509</v>
      </c>
      <c r="J132" s="68">
        <v>4.4879875562114702</v>
      </c>
      <c r="K132" s="68">
        <v>3.9771225812407698</v>
      </c>
      <c r="L132" s="69">
        <v>11284509</v>
      </c>
      <c r="M132" s="69"/>
      <c r="N132" s="69"/>
    </row>
    <row r="133" spans="1:14" x14ac:dyDescent="0.25">
      <c r="A133" s="59">
        <v>9330</v>
      </c>
      <c r="B133" s="60" t="s">
        <v>155</v>
      </c>
      <c r="C133" s="61" t="s">
        <v>220</v>
      </c>
      <c r="D133" s="62" t="s">
        <v>221</v>
      </c>
      <c r="E133" s="63" t="s">
        <v>569</v>
      </c>
      <c r="F133" s="64" t="s">
        <v>566</v>
      </c>
      <c r="G133" s="65" t="s">
        <v>566</v>
      </c>
      <c r="H133" s="66">
        <v>5553838</v>
      </c>
      <c r="I133" s="67">
        <v>5553838</v>
      </c>
      <c r="J133" s="68">
        <v>2.0360509120121701</v>
      </c>
      <c r="K133" s="68">
        <v>3.66602502992016</v>
      </c>
      <c r="L133" s="69">
        <v>5553838</v>
      </c>
      <c r="M133" s="69"/>
      <c r="N133" s="69"/>
    </row>
    <row r="134" spans="1:14" ht="30" x14ac:dyDescent="0.25">
      <c r="A134" s="59">
        <v>9155</v>
      </c>
      <c r="B134" s="60" t="s">
        <v>155</v>
      </c>
      <c r="C134" s="61" t="s">
        <v>172</v>
      </c>
      <c r="D134" s="62" t="s">
        <v>175</v>
      </c>
      <c r="E134" s="63" t="s">
        <v>569</v>
      </c>
      <c r="F134" s="64" t="s">
        <v>566</v>
      </c>
      <c r="G134" s="65"/>
      <c r="H134" s="66">
        <v>17867988</v>
      </c>
      <c r="I134" s="67">
        <v>12867988</v>
      </c>
      <c r="J134" s="68">
        <v>4.5076267448155303</v>
      </c>
      <c r="K134" s="68">
        <v>3.5029771125179199</v>
      </c>
      <c r="L134" s="69">
        <v>12867988</v>
      </c>
      <c r="M134" s="69"/>
      <c r="N134" s="69"/>
    </row>
    <row r="135" spans="1:14" ht="45" x14ac:dyDescent="0.25">
      <c r="A135" s="40">
        <v>9191</v>
      </c>
      <c r="B135" s="27" t="s">
        <v>155</v>
      </c>
      <c r="C135" s="41" t="s">
        <v>158</v>
      </c>
      <c r="D135" s="42" t="s">
        <v>161</v>
      </c>
      <c r="E135" s="43" t="s">
        <v>569</v>
      </c>
      <c r="F135" s="44"/>
      <c r="G135" s="25" t="s">
        <v>566</v>
      </c>
      <c r="H135" s="45">
        <v>10705541</v>
      </c>
      <c r="I135" s="46">
        <v>10705541</v>
      </c>
      <c r="J135" s="32">
        <v>3.5930185528043102</v>
      </c>
      <c r="K135" s="32">
        <v>3.3562232425286198</v>
      </c>
      <c r="L135" s="9"/>
      <c r="M135" s="9"/>
      <c r="N135" s="9"/>
    </row>
    <row r="136" spans="1:14" ht="30" x14ac:dyDescent="0.25">
      <c r="A136" s="59">
        <v>9319</v>
      </c>
      <c r="B136" s="60" t="s">
        <v>155</v>
      </c>
      <c r="C136" s="61" t="s">
        <v>190</v>
      </c>
      <c r="D136" s="62" t="s">
        <v>198</v>
      </c>
      <c r="E136" s="63" t="s">
        <v>568</v>
      </c>
      <c r="F136" s="64" t="s">
        <v>566</v>
      </c>
      <c r="G136" s="65" t="s">
        <v>566</v>
      </c>
      <c r="H136" s="66">
        <v>9267825</v>
      </c>
      <c r="I136" s="67">
        <v>9267825</v>
      </c>
      <c r="J136" s="68">
        <v>2.8259541892935398</v>
      </c>
      <c r="K136" s="68">
        <v>3.0492097005430501</v>
      </c>
      <c r="L136" s="69">
        <v>9267825</v>
      </c>
      <c r="M136" s="69"/>
      <c r="N136" s="69"/>
    </row>
    <row r="137" spans="1:14" ht="30" x14ac:dyDescent="0.25">
      <c r="A137" s="40">
        <v>9263</v>
      </c>
      <c r="B137" s="27" t="s">
        <v>155</v>
      </c>
      <c r="C137" s="41" t="s">
        <v>212</v>
      </c>
      <c r="D137" s="42" t="s">
        <v>219</v>
      </c>
      <c r="E137" s="43" t="s">
        <v>568</v>
      </c>
      <c r="F137" s="44" t="s">
        <v>566</v>
      </c>
      <c r="G137" s="25" t="s">
        <v>566</v>
      </c>
      <c r="H137" s="45">
        <v>47061510</v>
      </c>
      <c r="I137" s="46">
        <v>23761510</v>
      </c>
      <c r="J137" s="32">
        <v>6.2836235490464496</v>
      </c>
      <c r="K137" s="32">
        <v>2.6444546449474098</v>
      </c>
      <c r="L137" s="9"/>
      <c r="M137" s="9"/>
      <c r="N137" s="9"/>
    </row>
    <row r="138" spans="1:14" ht="45" x14ac:dyDescent="0.25">
      <c r="A138" s="40">
        <v>9122</v>
      </c>
      <c r="B138" s="27" t="s">
        <v>155</v>
      </c>
      <c r="C138" s="41" t="s">
        <v>158</v>
      </c>
      <c r="D138" s="42" t="s">
        <v>160</v>
      </c>
      <c r="E138" s="43" t="s">
        <v>569</v>
      </c>
      <c r="F138" s="44"/>
      <c r="G138" s="25" t="s">
        <v>566</v>
      </c>
      <c r="H138" s="45">
        <v>18329269</v>
      </c>
      <c r="I138" s="46">
        <v>18329269</v>
      </c>
      <c r="J138" s="32">
        <v>4.5103139905602001</v>
      </c>
      <c r="K138" s="32">
        <v>2.4607167861196202</v>
      </c>
      <c r="L138" s="9"/>
      <c r="M138" s="9"/>
      <c r="N138" s="9"/>
    </row>
    <row r="139" spans="1:14" x14ac:dyDescent="0.25">
      <c r="A139" s="40">
        <v>9424</v>
      </c>
      <c r="B139" s="27" t="s">
        <v>155</v>
      </c>
      <c r="C139" s="41" t="s">
        <v>220</v>
      </c>
      <c r="D139" s="42" t="s">
        <v>222</v>
      </c>
      <c r="E139" s="43" t="s">
        <v>568</v>
      </c>
      <c r="F139" s="44" t="s">
        <v>566</v>
      </c>
      <c r="G139" s="25"/>
      <c r="H139" s="45">
        <v>7470890</v>
      </c>
      <c r="I139" s="46">
        <v>7470890</v>
      </c>
      <c r="J139" s="32">
        <v>1.6839562878168799</v>
      </c>
      <c r="K139" s="32">
        <v>2.2540236676177599</v>
      </c>
      <c r="L139" s="9"/>
      <c r="M139" s="9"/>
      <c r="N139" s="9"/>
    </row>
    <row r="140" spans="1:14" ht="30" x14ac:dyDescent="0.25">
      <c r="A140" s="40">
        <v>9436</v>
      </c>
      <c r="B140" s="27" t="s">
        <v>155</v>
      </c>
      <c r="C140" s="41" t="s">
        <v>207</v>
      </c>
      <c r="D140" s="42" t="s">
        <v>208</v>
      </c>
      <c r="E140" s="43" t="s">
        <v>568</v>
      </c>
      <c r="F140" s="44" t="s">
        <v>566</v>
      </c>
      <c r="G140" s="25" t="s">
        <v>566</v>
      </c>
      <c r="H140" s="45">
        <v>7963984</v>
      </c>
      <c r="I140" s="46">
        <v>7963984</v>
      </c>
      <c r="J140" s="32">
        <v>1.5825394792424401</v>
      </c>
      <c r="K140" s="32">
        <v>1.9871203649359901</v>
      </c>
      <c r="L140" s="9"/>
      <c r="M140" s="9"/>
      <c r="N140" s="9"/>
    </row>
    <row r="141" spans="1:14" ht="30" x14ac:dyDescent="0.25">
      <c r="A141" s="40">
        <v>9133</v>
      </c>
      <c r="B141" s="27" t="s">
        <v>155</v>
      </c>
      <c r="C141" s="41" t="s">
        <v>185</v>
      </c>
      <c r="D141" s="42" t="s">
        <v>189</v>
      </c>
      <c r="E141" s="43" t="s">
        <v>569</v>
      </c>
      <c r="F141" s="44" t="s">
        <v>566</v>
      </c>
      <c r="G141" s="25" t="s">
        <v>566</v>
      </c>
      <c r="H141" s="45">
        <v>15633932</v>
      </c>
      <c r="I141" s="46">
        <v>13133932</v>
      </c>
      <c r="J141" s="32">
        <v>2.5908311720648198</v>
      </c>
      <c r="K141" s="32">
        <v>1.97262417078512</v>
      </c>
      <c r="L141" s="9"/>
      <c r="M141" s="9"/>
      <c r="N141" s="9"/>
    </row>
    <row r="142" spans="1:14" ht="30" x14ac:dyDescent="0.25">
      <c r="A142" s="40">
        <v>9448</v>
      </c>
      <c r="B142" s="27" t="s">
        <v>155</v>
      </c>
      <c r="C142" s="41" t="s">
        <v>179</v>
      </c>
      <c r="D142" s="42" t="s">
        <v>180</v>
      </c>
      <c r="E142" s="43" t="s">
        <v>568</v>
      </c>
      <c r="F142" s="44" t="s">
        <v>566</v>
      </c>
      <c r="G142" s="25" t="s">
        <v>566</v>
      </c>
      <c r="H142" s="45">
        <v>13841410</v>
      </c>
      <c r="I142" s="46">
        <v>13841410</v>
      </c>
      <c r="J142" s="32">
        <v>2.7072968336518701</v>
      </c>
      <c r="K142" s="32">
        <v>1.9559400622132199</v>
      </c>
      <c r="L142" s="9"/>
      <c r="M142" s="9"/>
      <c r="N142" s="9"/>
    </row>
    <row r="143" spans="1:14" x14ac:dyDescent="0.25">
      <c r="A143" s="40">
        <v>9281</v>
      </c>
      <c r="B143" s="27" t="s">
        <v>155</v>
      </c>
      <c r="C143" s="41" t="s">
        <v>163</v>
      </c>
      <c r="D143" s="42" t="s">
        <v>167</v>
      </c>
      <c r="E143" s="43" t="s">
        <v>568</v>
      </c>
      <c r="F143" s="44" t="s">
        <v>566</v>
      </c>
      <c r="G143" s="25" t="s">
        <v>566</v>
      </c>
      <c r="H143" s="45">
        <v>17711423</v>
      </c>
      <c r="I143" s="46">
        <v>17711423</v>
      </c>
      <c r="J143" s="32">
        <v>3.2899520038337999</v>
      </c>
      <c r="K143" s="32">
        <v>1.85753115592903</v>
      </c>
      <c r="L143" s="9"/>
      <c r="M143" s="9"/>
      <c r="N143" s="9"/>
    </row>
    <row r="144" spans="1:14" x14ac:dyDescent="0.25">
      <c r="A144" s="40">
        <v>8990</v>
      </c>
      <c r="B144" s="27" t="s">
        <v>155</v>
      </c>
      <c r="C144" s="41" t="s">
        <v>185</v>
      </c>
      <c r="D144" s="42" t="s">
        <v>187</v>
      </c>
      <c r="E144" s="43" t="s">
        <v>568</v>
      </c>
      <c r="F144" s="44" t="s">
        <v>566</v>
      </c>
      <c r="G144" s="25" t="s">
        <v>566</v>
      </c>
      <c r="H144" s="45">
        <v>14491572</v>
      </c>
      <c r="I144" s="46">
        <v>14491572</v>
      </c>
      <c r="J144" s="32">
        <v>2.6379833457062398</v>
      </c>
      <c r="K144" s="32">
        <v>1.82035692587819</v>
      </c>
      <c r="L144" s="9"/>
      <c r="M144" s="9"/>
      <c r="N144" s="9"/>
    </row>
    <row r="145" spans="1:14" ht="30" x14ac:dyDescent="0.25">
      <c r="A145" s="40">
        <v>9488</v>
      </c>
      <c r="B145" s="27" t="s">
        <v>155</v>
      </c>
      <c r="C145" s="41" t="s">
        <v>201</v>
      </c>
      <c r="D145" s="42" t="s">
        <v>202</v>
      </c>
      <c r="E145" s="43" t="s">
        <v>568</v>
      </c>
      <c r="F145" s="44" t="s">
        <v>566</v>
      </c>
      <c r="G145" s="25" t="s">
        <v>566</v>
      </c>
      <c r="H145" s="45">
        <v>23109121</v>
      </c>
      <c r="I145" s="46">
        <v>22977121</v>
      </c>
      <c r="J145" s="32">
        <v>4.1596390679366797</v>
      </c>
      <c r="K145" s="32">
        <v>1.8103395407704399</v>
      </c>
      <c r="L145" s="9"/>
      <c r="M145" s="9"/>
      <c r="N145" s="9"/>
    </row>
    <row r="146" spans="1:14" x14ac:dyDescent="0.25">
      <c r="A146" s="40">
        <v>9117</v>
      </c>
      <c r="B146" s="27" t="s">
        <v>155</v>
      </c>
      <c r="C146" s="41" t="s">
        <v>172</v>
      </c>
      <c r="D146" s="42" t="s">
        <v>174</v>
      </c>
      <c r="E146" s="43" t="s">
        <v>569</v>
      </c>
      <c r="F146" s="44" t="s">
        <v>566</v>
      </c>
      <c r="G146" s="25" t="s">
        <v>566</v>
      </c>
      <c r="H146" s="45">
        <v>25558753</v>
      </c>
      <c r="I146" s="46">
        <v>25558753</v>
      </c>
      <c r="J146" s="32">
        <v>4.19994674566877</v>
      </c>
      <c r="K146" s="32">
        <v>1.64325182283688</v>
      </c>
      <c r="L146" s="9"/>
      <c r="M146" s="9"/>
      <c r="N146" s="9"/>
    </row>
    <row r="147" spans="1:14" ht="45" x14ac:dyDescent="0.25">
      <c r="A147" s="40">
        <v>9105</v>
      </c>
      <c r="B147" s="27" t="s">
        <v>155</v>
      </c>
      <c r="C147" s="41" t="s">
        <v>177</v>
      </c>
      <c r="D147" s="42" t="s">
        <v>178</v>
      </c>
      <c r="E147" s="43" t="s">
        <v>569</v>
      </c>
      <c r="F147" s="44"/>
      <c r="G147" s="25" t="s">
        <v>566</v>
      </c>
      <c r="H147" s="45">
        <v>21877424</v>
      </c>
      <c r="I147" s="46">
        <v>19077424</v>
      </c>
      <c r="J147" s="32">
        <v>2.7000826518122598</v>
      </c>
      <c r="K147" s="32">
        <v>1.4153287423984799</v>
      </c>
      <c r="L147" s="9"/>
      <c r="M147" s="9"/>
      <c r="N147" s="9"/>
    </row>
    <row r="148" spans="1:14" ht="30" x14ac:dyDescent="0.25">
      <c r="A148" s="40">
        <v>9250</v>
      </c>
      <c r="B148" s="27" t="s">
        <v>155</v>
      </c>
      <c r="C148" s="41" t="s">
        <v>203</v>
      </c>
      <c r="D148" s="42" t="s">
        <v>204</v>
      </c>
      <c r="E148" s="43" t="s">
        <v>568</v>
      </c>
      <c r="F148" s="44" t="s">
        <v>566</v>
      </c>
      <c r="G148" s="25"/>
      <c r="H148" s="45">
        <v>13628798</v>
      </c>
      <c r="I148" s="46">
        <v>13628798</v>
      </c>
      <c r="J148" s="32">
        <v>1.9229198531898399</v>
      </c>
      <c r="K148" s="32">
        <v>1.4109240251340101</v>
      </c>
      <c r="L148" s="9"/>
      <c r="M148" s="9"/>
      <c r="N148" s="9"/>
    </row>
    <row r="149" spans="1:14" ht="30" x14ac:dyDescent="0.25">
      <c r="A149" s="40">
        <v>9456</v>
      </c>
      <c r="B149" s="27" t="s">
        <v>155</v>
      </c>
      <c r="C149" s="41" t="s">
        <v>163</v>
      </c>
      <c r="D149" s="42" t="s">
        <v>168</v>
      </c>
      <c r="E149" s="43" t="s">
        <v>568</v>
      </c>
      <c r="F149" s="44" t="s">
        <v>566</v>
      </c>
      <c r="G149" s="25" t="s">
        <v>566</v>
      </c>
      <c r="H149" s="45">
        <v>2959220</v>
      </c>
      <c r="I149" s="46">
        <v>2959220</v>
      </c>
      <c r="J149" s="32">
        <v>0.39473915233123802</v>
      </c>
      <c r="K149" s="32">
        <v>1.3339297258441001</v>
      </c>
      <c r="L149" s="9"/>
      <c r="M149" s="9"/>
      <c r="N149" s="9"/>
    </row>
    <row r="150" spans="1:14" ht="30" x14ac:dyDescent="0.25">
      <c r="A150" s="40">
        <v>9082</v>
      </c>
      <c r="B150" s="27" t="s">
        <v>155</v>
      </c>
      <c r="C150" s="41" t="s">
        <v>183</v>
      </c>
      <c r="D150" s="42" t="s">
        <v>184</v>
      </c>
      <c r="E150" s="43" t="s">
        <v>568</v>
      </c>
      <c r="F150" s="44" t="s">
        <v>566</v>
      </c>
      <c r="G150" s="25" t="s">
        <v>566</v>
      </c>
      <c r="H150" s="45">
        <v>57839119</v>
      </c>
      <c r="I150" s="46">
        <v>13967688</v>
      </c>
      <c r="J150" s="32">
        <v>1.8481215496925401</v>
      </c>
      <c r="K150" s="32">
        <v>1.3231406297824999</v>
      </c>
      <c r="L150" s="9"/>
      <c r="M150" s="9"/>
      <c r="N150" s="9"/>
    </row>
    <row r="151" spans="1:14" ht="30" x14ac:dyDescent="0.25">
      <c r="A151" s="40">
        <v>9113</v>
      </c>
      <c r="B151" s="27" t="s">
        <v>155</v>
      </c>
      <c r="C151" s="41" t="s">
        <v>154</v>
      </c>
      <c r="D151" s="42" t="s">
        <v>156</v>
      </c>
      <c r="E151" s="43" t="s">
        <v>568</v>
      </c>
      <c r="F151" s="44" t="s">
        <v>566</v>
      </c>
      <c r="G151" s="25"/>
      <c r="H151" s="45">
        <v>67024866</v>
      </c>
      <c r="I151" s="46">
        <v>67024866</v>
      </c>
      <c r="J151" s="32">
        <v>8.3797737969260808</v>
      </c>
      <c r="K151" s="32">
        <v>1.2502484968677201</v>
      </c>
      <c r="L151" s="9"/>
      <c r="M151" s="9"/>
      <c r="N151" s="9"/>
    </row>
    <row r="152" spans="1:14" x14ac:dyDescent="0.25">
      <c r="A152" s="40">
        <v>9201</v>
      </c>
      <c r="B152" s="27" t="s">
        <v>155</v>
      </c>
      <c r="C152" s="41" t="s">
        <v>154</v>
      </c>
      <c r="D152" s="42" t="s">
        <v>157</v>
      </c>
      <c r="E152" s="43" t="s">
        <v>568</v>
      </c>
      <c r="F152" s="44" t="s">
        <v>566</v>
      </c>
      <c r="G152" s="25"/>
      <c r="H152" s="45">
        <v>15481013</v>
      </c>
      <c r="I152" s="46">
        <v>15481013</v>
      </c>
      <c r="J152" s="32">
        <v>1.92187473489806</v>
      </c>
      <c r="K152" s="32">
        <v>1.24143990764562</v>
      </c>
      <c r="L152" s="9"/>
      <c r="M152" s="9"/>
      <c r="N152" s="9"/>
    </row>
    <row r="153" spans="1:14" x14ac:dyDescent="0.25">
      <c r="A153" s="40">
        <v>9231</v>
      </c>
      <c r="B153" s="27" t="s">
        <v>155</v>
      </c>
      <c r="C153" s="41" t="s">
        <v>163</v>
      </c>
      <c r="D153" s="42" t="s">
        <v>166</v>
      </c>
      <c r="E153" s="43" t="s">
        <v>568</v>
      </c>
      <c r="F153" s="44" t="s">
        <v>566</v>
      </c>
      <c r="G153" s="25"/>
      <c r="H153" s="45">
        <v>4234006</v>
      </c>
      <c r="I153" s="46">
        <v>4234006</v>
      </c>
      <c r="J153" s="32">
        <v>0.51636673249974696</v>
      </c>
      <c r="K153" s="32">
        <v>1.2195701482230901</v>
      </c>
      <c r="L153" s="9"/>
      <c r="M153" s="9"/>
      <c r="N153" s="9"/>
    </row>
    <row r="154" spans="1:14" ht="45" x14ac:dyDescent="0.25">
      <c r="A154" s="40">
        <v>9208</v>
      </c>
      <c r="B154" s="27" t="s">
        <v>155</v>
      </c>
      <c r="C154" s="41" t="s">
        <v>158</v>
      </c>
      <c r="D154" s="42" t="s">
        <v>162</v>
      </c>
      <c r="E154" s="43" t="s">
        <v>569</v>
      </c>
      <c r="F154" s="44"/>
      <c r="G154" s="25" t="s">
        <v>566</v>
      </c>
      <c r="H154" s="45">
        <v>43807185</v>
      </c>
      <c r="I154" s="46">
        <v>43807185</v>
      </c>
      <c r="J154" s="32">
        <v>3.8279306766024201</v>
      </c>
      <c r="K154" s="32">
        <v>0.87381343416666102</v>
      </c>
      <c r="L154" s="9"/>
      <c r="M154" s="9"/>
      <c r="N154" s="9"/>
    </row>
    <row r="155" spans="1:14" ht="30" x14ac:dyDescent="0.25">
      <c r="A155" s="40">
        <v>9098</v>
      </c>
      <c r="B155" s="27" t="s">
        <v>155</v>
      </c>
      <c r="C155" s="41" t="s">
        <v>163</v>
      </c>
      <c r="D155" s="42" t="s">
        <v>164</v>
      </c>
      <c r="E155" s="43" t="s">
        <v>568</v>
      </c>
      <c r="F155" s="44" t="s">
        <v>566</v>
      </c>
      <c r="G155" s="25" t="s">
        <v>566</v>
      </c>
      <c r="H155" s="45">
        <v>32610680</v>
      </c>
      <c r="I155" s="46">
        <v>32610680</v>
      </c>
      <c r="J155" s="32">
        <v>2.4691991237670399</v>
      </c>
      <c r="K155" s="32">
        <v>0.75717498799995697</v>
      </c>
      <c r="L155" s="9"/>
      <c r="M155" s="9"/>
      <c r="N155" s="9"/>
    </row>
    <row r="156" spans="1:14" x14ac:dyDescent="0.25">
      <c r="A156" s="40">
        <v>9441</v>
      </c>
      <c r="B156" s="27" t="s">
        <v>155</v>
      </c>
      <c r="C156" s="41" t="s">
        <v>207</v>
      </c>
      <c r="D156" s="42" t="s">
        <v>210</v>
      </c>
      <c r="E156" s="43" t="s">
        <v>568</v>
      </c>
      <c r="F156" s="44" t="s">
        <v>566</v>
      </c>
      <c r="G156" s="25"/>
      <c r="H156" s="45">
        <v>24375982</v>
      </c>
      <c r="I156" s="46">
        <v>24375982</v>
      </c>
      <c r="J156" s="32">
        <v>1.34798029205212</v>
      </c>
      <c r="K156" s="32">
        <v>0.55299527709370699</v>
      </c>
      <c r="L156" s="9"/>
      <c r="M156" s="9"/>
      <c r="N156" s="9"/>
    </row>
    <row r="157" spans="1:14" ht="30" x14ac:dyDescent="0.25">
      <c r="A157" s="40">
        <v>9452</v>
      </c>
      <c r="B157" s="27" t="s">
        <v>155</v>
      </c>
      <c r="C157" s="41" t="s">
        <v>179</v>
      </c>
      <c r="D157" s="42" t="s">
        <v>181</v>
      </c>
      <c r="E157" s="43" t="s">
        <v>568</v>
      </c>
      <c r="F157" s="44" t="s">
        <v>566</v>
      </c>
      <c r="G157" s="25" t="s">
        <v>566</v>
      </c>
      <c r="H157" s="45">
        <v>3711306</v>
      </c>
      <c r="I157" s="46">
        <v>3711306</v>
      </c>
      <c r="J157" s="32">
        <v>0.169310456966203</v>
      </c>
      <c r="K157" s="32">
        <v>0.456201824819088</v>
      </c>
      <c r="L157" s="9"/>
      <c r="M157" s="9"/>
      <c r="N157" s="9"/>
    </row>
    <row r="158" spans="1:14" x14ac:dyDescent="0.25">
      <c r="A158" s="40">
        <v>9440</v>
      </c>
      <c r="B158" s="27" t="s">
        <v>155</v>
      </c>
      <c r="C158" s="41" t="s">
        <v>207</v>
      </c>
      <c r="D158" s="42" t="s">
        <v>209</v>
      </c>
      <c r="E158" s="43" t="s">
        <v>568</v>
      </c>
      <c r="F158" s="44" t="s">
        <v>566</v>
      </c>
      <c r="G158" s="25"/>
      <c r="H158" s="45">
        <v>36019019</v>
      </c>
      <c r="I158" s="46">
        <v>36019019</v>
      </c>
      <c r="J158" s="32">
        <v>0.94551203429029995</v>
      </c>
      <c r="K158" s="32">
        <v>0.26250354966366501</v>
      </c>
      <c r="L158" s="9"/>
      <c r="M158" s="9"/>
      <c r="N158" s="9"/>
    </row>
    <row r="159" spans="1:14" ht="30" x14ac:dyDescent="0.25">
      <c r="A159" s="40">
        <v>9468</v>
      </c>
      <c r="B159" s="27" t="s">
        <v>155</v>
      </c>
      <c r="C159" s="41" t="s">
        <v>179</v>
      </c>
      <c r="D159" s="42" t="s">
        <v>182</v>
      </c>
      <c r="E159" s="43" t="s">
        <v>568</v>
      </c>
      <c r="F159" s="44" t="s">
        <v>566</v>
      </c>
      <c r="G159" s="25"/>
      <c r="H159" s="45">
        <v>12215797</v>
      </c>
      <c r="I159" s="46">
        <v>12215797</v>
      </c>
      <c r="J159" s="32">
        <v>0.12774329640256099</v>
      </c>
      <c r="K159" s="32">
        <v>0.104572216125204</v>
      </c>
      <c r="L159" s="9"/>
      <c r="M159" s="9"/>
      <c r="N159" s="9"/>
    </row>
    <row r="160" spans="1:14" x14ac:dyDescent="0.25">
      <c r="A160" s="40">
        <v>9244</v>
      </c>
      <c r="B160" s="27" t="s">
        <v>155</v>
      </c>
      <c r="C160" s="41" t="s">
        <v>212</v>
      </c>
      <c r="D160" s="42" t="s">
        <v>217</v>
      </c>
      <c r="E160" s="43" t="s">
        <v>568</v>
      </c>
      <c r="F160" s="44" t="s">
        <v>566</v>
      </c>
      <c r="G160" s="25" t="s">
        <v>566</v>
      </c>
      <c r="H160" s="45">
        <v>18740574</v>
      </c>
      <c r="I160" s="46">
        <v>13240574</v>
      </c>
      <c r="J160" s="32">
        <v>0</v>
      </c>
      <c r="K160" s="32">
        <v>0</v>
      </c>
      <c r="L160" s="9"/>
      <c r="M160" s="9"/>
      <c r="N160" s="9"/>
    </row>
    <row r="161" spans="1:14" x14ac:dyDescent="0.25">
      <c r="A161" s="40">
        <v>9464</v>
      </c>
      <c r="B161" s="27" t="s">
        <v>155</v>
      </c>
      <c r="C161" s="41" t="s">
        <v>163</v>
      </c>
      <c r="D161" s="42" t="s">
        <v>170</v>
      </c>
      <c r="E161" s="43" t="s">
        <v>568</v>
      </c>
      <c r="F161" s="44" t="s">
        <v>566</v>
      </c>
      <c r="G161" s="25" t="s">
        <v>566</v>
      </c>
      <c r="H161" s="45">
        <v>450980132</v>
      </c>
      <c r="I161" s="46">
        <v>450980132</v>
      </c>
      <c r="J161" s="32">
        <v>0</v>
      </c>
      <c r="K161" s="32">
        <v>0</v>
      </c>
      <c r="L161" s="9"/>
      <c r="M161" s="9"/>
      <c r="N161" s="9"/>
    </row>
    <row r="162" spans="1:14" x14ac:dyDescent="0.25">
      <c r="A162" s="59">
        <v>9473</v>
      </c>
      <c r="B162" s="60" t="s">
        <v>225</v>
      </c>
      <c r="C162" s="61" t="s">
        <v>255</v>
      </c>
      <c r="D162" s="62" t="s">
        <v>259</v>
      </c>
      <c r="E162" s="63" t="s">
        <v>568</v>
      </c>
      <c r="F162" s="64" t="s">
        <v>566</v>
      </c>
      <c r="G162" s="65" t="s">
        <v>566</v>
      </c>
      <c r="H162" s="66">
        <v>1011773</v>
      </c>
      <c r="I162" s="67">
        <v>1011773</v>
      </c>
      <c r="J162" s="68">
        <v>0.87950563328644604</v>
      </c>
      <c r="K162" s="68">
        <v>8.6927169759071106</v>
      </c>
      <c r="L162" s="69">
        <v>1011773</v>
      </c>
      <c r="M162" s="69"/>
      <c r="N162" s="69"/>
    </row>
    <row r="163" spans="1:14" x14ac:dyDescent="0.25">
      <c r="A163" s="59">
        <v>9398</v>
      </c>
      <c r="B163" s="60" t="s">
        <v>225</v>
      </c>
      <c r="C163" s="61" t="s">
        <v>244</v>
      </c>
      <c r="D163" s="62" t="s">
        <v>246</v>
      </c>
      <c r="E163" s="63" t="s">
        <v>569</v>
      </c>
      <c r="F163" s="64" t="s">
        <v>566</v>
      </c>
      <c r="G163" s="65"/>
      <c r="H163" s="66">
        <v>2485741</v>
      </c>
      <c r="I163" s="67">
        <v>2485741</v>
      </c>
      <c r="J163" s="68">
        <v>1.865408129168</v>
      </c>
      <c r="K163" s="68">
        <v>7.50443481106036</v>
      </c>
      <c r="L163" s="69">
        <v>2485741</v>
      </c>
      <c r="M163" s="69"/>
      <c r="N163" s="69"/>
    </row>
    <row r="164" spans="1:14" ht="30" x14ac:dyDescent="0.25">
      <c r="A164" s="59">
        <v>9106</v>
      </c>
      <c r="B164" s="60" t="s">
        <v>225</v>
      </c>
      <c r="C164" s="61" t="s">
        <v>242</v>
      </c>
      <c r="D164" s="62" t="s">
        <v>243</v>
      </c>
      <c r="E164" s="63" t="s">
        <v>569</v>
      </c>
      <c r="F164" s="64"/>
      <c r="G164" s="65" t="s">
        <v>566</v>
      </c>
      <c r="H164" s="66">
        <v>6674853</v>
      </c>
      <c r="I164" s="67">
        <v>6674853</v>
      </c>
      <c r="J164" s="68">
        <v>4.3053023487415398</v>
      </c>
      <c r="K164" s="68">
        <v>6.4500332048384301</v>
      </c>
      <c r="L164" s="69"/>
      <c r="M164" s="69">
        <v>6674853</v>
      </c>
      <c r="N164" s="69"/>
    </row>
    <row r="165" spans="1:14" x14ac:dyDescent="0.25">
      <c r="A165" s="59">
        <v>9151</v>
      </c>
      <c r="B165" s="60" t="s">
        <v>225</v>
      </c>
      <c r="C165" s="61" t="s">
        <v>248</v>
      </c>
      <c r="D165" s="62" t="s">
        <v>249</v>
      </c>
      <c r="E165" s="63" t="s">
        <v>568</v>
      </c>
      <c r="F165" s="64" t="s">
        <v>566</v>
      </c>
      <c r="G165" s="65" t="s">
        <v>566</v>
      </c>
      <c r="H165" s="66">
        <v>9833867</v>
      </c>
      <c r="I165" s="67">
        <v>9833867</v>
      </c>
      <c r="J165" s="68">
        <v>5.3371606428001197</v>
      </c>
      <c r="K165" s="68">
        <v>5.4273264452327101</v>
      </c>
      <c r="L165" s="69">
        <v>9833867</v>
      </c>
      <c r="M165" s="69"/>
      <c r="N165" s="69"/>
    </row>
    <row r="166" spans="1:14" x14ac:dyDescent="0.25">
      <c r="A166" s="59">
        <v>9431</v>
      </c>
      <c r="B166" s="60" t="s">
        <v>225</v>
      </c>
      <c r="C166" s="61" t="s">
        <v>237</v>
      </c>
      <c r="D166" s="62" t="s">
        <v>240</v>
      </c>
      <c r="E166" s="63" t="s">
        <v>568</v>
      </c>
      <c r="F166" s="64" t="s">
        <v>566</v>
      </c>
      <c r="G166" s="65" t="s">
        <v>566</v>
      </c>
      <c r="H166" s="66">
        <v>22115494</v>
      </c>
      <c r="I166" s="67">
        <v>22115494</v>
      </c>
      <c r="J166" s="68">
        <v>9.4391729263891495</v>
      </c>
      <c r="K166" s="68">
        <v>4.2681266474938999</v>
      </c>
      <c r="L166" s="69">
        <v>22115494</v>
      </c>
      <c r="M166" s="69"/>
      <c r="N166" s="69"/>
    </row>
    <row r="167" spans="1:14" x14ac:dyDescent="0.25">
      <c r="A167" s="59">
        <v>9333</v>
      </c>
      <c r="B167" s="60" t="s">
        <v>225</v>
      </c>
      <c r="C167" s="61" t="s">
        <v>227</v>
      </c>
      <c r="D167" s="62" t="s">
        <v>229</v>
      </c>
      <c r="E167" s="63" t="s">
        <v>568</v>
      </c>
      <c r="F167" s="64" t="s">
        <v>566</v>
      </c>
      <c r="G167" s="65" t="s">
        <v>566</v>
      </c>
      <c r="H167" s="66">
        <v>2467541</v>
      </c>
      <c r="I167" s="67">
        <v>2467541</v>
      </c>
      <c r="J167" s="68">
        <v>0.96623008956286605</v>
      </c>
      <c r="K167" s="68">
        <v>3.91576103320214</v>
      </c>
      <c r="L167" s="69">
        <v>2467541</v>
      </c>
      <c r="M167" s="69"/>
      <c r="N167" s="69"/>
    </row>
    <row r="168" spans="1:14" ht="30" x14ac:dyDescent="0.25">
      <c r="A168" s="59">
        <v>9470</v>
      </c>
      <c r="B168" s="60" t="s">
        <v>225</v>
      </c>
      <c r="C168" s="61" t="s">
        <v>255</v>
      </c>
      <c r="D168" s="62" t="s">
        <v>258</v>
      </c>
      <c r="E168" s="63" t="s">
        <v>568</v>
      </c>
      <c r="F168" s="64" t="s">
        <v>566</v>
      </c>
      <c r="G168" s="65" t="s">
        <v>566</v>
      </c>
      <c r="H168" s="66">
        <v>3902150</v>
      </c>
      <c r="I168" s="67">
        <v>3902150</v>
      </c>
      <c r="J168" s="68">
        <v>1.28663607191569</v>
      </c>
      <c r="K168" s="68">
        <v>3.2972491367981598</v>
      </c>
      <c r="L168" s="69">
        <v>3902150</v>
      </c>
      <c r="M168" s="69"/>
      <c r="N168" s="69"/>
    </row>
    <row r="169" spans="1:14" ht="30" x14ac:dyDescent="0.25">
      <c r="A169" s="59">
        <v>9443</v>
      </c>
      <c r="B169" s="60" t="s">
        <v>225</v>
      </c>
      <c r="C169" s="61" t="s">
        <v>237</v>
      </c>
      <c r="D169" s="62" t="s">
        <v>241</v>
      </c>
      <c r="E169" s="63" t="s">
        <v>568</v>
      </c>
      <c r="F169" s="64" t="s">
        <v>566</v>
      </c>
      <c r="G169" s="65" t="s">
        <v>566</v>
      </c>
      <c r="H169" s="66">
        <v>22239385</v>
      </c>
      <c r="I169" s="67">
        <v>22239385</v>
      </c>
      <c r="J169" s="68">
        <v>7.1653316179215798</v>
      </c>
      <c r="K169" s="68">
        <v>3.2219108657553202</v>
      </c>
      <c r="L169" s="69">
        <v>22239385</v>
      </c>
      <c r="M169" s="69"/>
      <c r="N169" s="69"/>
    </row>
    <row r="170" spans="1:14" x14ac:dyDescent="0.25">
      <c r="A170" s="59">
        <v>9038</v>
      </c>
      <c r="B170" s="60" t="s">
        <v>225</v>
      </c>
      <c r="C170" s="61" t="s">
        <v>251</v>
      </c>
      <c r="D170" s="62" t="s">
        <v>252</v>
      </c>
      <c r="E170" s="63" t="s">
        <v>568</v>
      </c>
      <c r="F170" s="64" t="s">
        <v>566</v>
      </c>
      <c r="G170" s="65"/>
      <c r="H170" s="66">
        <v>15704868</v>
      </c>
      <c r="I170" s="67">
        <v>15704868</v>
      </c>
      <c r="J170" s="68">
        <v>4.4613884296789301</v>
      </c>
      <c r="K170" s="68">
        <v>2.8407678623461998</v>
      </c>
      <c r="L170" s="69">
        <v>15704868</v>
      </c>
      <c r="M170" s="69"/>
      <c r="N170" s="69"/>
    </row>
    <row r="171" spans="1:14" ht="30" x14ac:dyDescent="0.25">
      <c r="A171" s="59">
        <v>9337</v>
      </c>
      <c r="B171" s="60" t="s">
        <v>225</v>
      </c>
      <c r="C171" s="61" t="s">
        <v>227</v>
      </c>
      <c r="D171" s="62" t="s">
        <v>231</v>
      </c>
      <c r="E171" s="63" t="s">
        <v>568</v>
      </c>
      <c r="F171" s="64" t="s">
        <v>566</v>
      </c>
      <c r="G171" s="65" t="s">
        <v>566</v>
      </c>
      <c r="H171" s="66">
        <v>2960955</v>
      </c>
      <c r="I171" s="67">
        <v>2960955</v>
      </c>
      <c r="J171" s="68">
        <v>0.82411807445384799</v>
      </c>
      <c r="K171" s="68">
        <v>2.7832846985308701</v>
      </c>
      <c r="L171" s="69">
        <v>2960955</v>
      </c>
      <c r="M171" s="69"/>
      <c r="N171" s="69"/>
    </row>
    <row r="172" spans="1:14" ht="30" x14ac:dyDescent="0.25">
      <c r="A172" s="59">
        <v>9193</v>
      </c>
      <c r="B172" s="60" t="s">
        <v>225</v>
      </c>
      <c r="C172" s="61" t="s">
        <v>237</v>
      </c>
      <c r="D172" s="62" t="s">
        <v>239</v>
      </c>
      <c r="E172" s="63" t="s">
        <v>568</v>
      </c>
      <c r="F172" s="64" t="s">
        <v>566</v>
      </c>
      <c r="G172" s="65" t="s">
        <v>566</v>
      </c>
      <c r="H172" s="66">
        <v>28672706</v>
      </c>
      <c r="I172" s="67">
        <v>28672706</v>
      </c>
      <c r="J172" s="68">
        <v>6.9945047366865198</v>
      </c>
      <c r="K172" s="68">
        <v>2.4394295873875702</v>
      </c>
      <c r="L172" s="69">
        <v>28672706</v>
      </c>
      <c r="M172" s="69"/>
      <c r="N172" s="69"/>
    </row>
    <row r="173" spans="1:14" ht="30" x14ac:dyDescent="0.25">
      <c r="A173" s="59">
        <v>9327</v>
      </c>
      <c r="B173" s="60" t="s">
        <v>225</v>
      </c>
      <c r="C173" s="61" t="s">
        <v>227</v>
      </c>
      <c r="D173" s="62" t="s">
        <v>228</v>
      </c>
      <c r="E173" s="63" t="s">
        <v>568</v>
      </c>
      <c r="F173" s="64" t="s">
        <v>566</v>
      </c>
      <c r="G173" s="65" t="s">
        <v>566</v>
      </c>
      <c r="H173" s="66">
        <v>6741992</v>
      </c>
      <c r="I173" s="67">
        <v>6741992</v>
      </c>
      <c r="J173" s="68">
        <v>1.33238501203201</v>
      </c>
      <c r="K173" s="68">
        <v>1.97624828393746</v>
      </c>
      <c r="L173" s="69">
        <v>6741992</v>
      </c>
      <c r="M173" s="69"/>
      <c r="N173" s="69"/>
    </row>
    <row r="174" spans="1:14" ht="30" x14ac:dyDescent="0.25">
      <c r="A174" s="40">
        <v>9399</v>
      </c>
      <c r="B174" s="27" t="s">
        <v>225</v>
      </c>
      <c r="C174" s="41" t="s">
        <v>244</v>
      </c>
      <c r="D174" s="42" t="s">
        <v>247</v>
      </c>
      <c r="E174" s="43" t="s">
        <v>568</v>
      </c>
      <c r="F174" s="44" t="s">
        <v>566</v>
      </c>
      <c r="G174" s="25"/>
      <c r="H174" s="45">
        <v>9617851</v>
      </c>
      <c r="I174" s="46">
        <v>9617851</v>
      </c>
      <c r="J174" s="32">
        <v>1.8502765632762099</v>
      </c>
      <c r="K174" s="32">
        <v>1.92379416490878</v>
      </c>
      <c r="L174" s="9"/>
      <c r="M174" s="9"/>
      <c r="N174" s="9"/>
    </row>
    <row r="175" spans="1:14" ht="30" x14ac:dyDescent="0.25">
      <c r="A175" s="40">
        <v>9410</v>
      </c>
      <c r="B175" s="27" t="s">
        <v>225</v>
      </c>
      <c r="C175" s="41" t="s">
        <v>224</v>
      </c>
      <c r="D175" s="42" t="s">
        <v>226</v>
      </c>
      <c r="E175" s="43" t="s">
        <v>568</v>
      </c>
      <c r="F175" s="44" t="s">
        <v>566</v>
      </c>
      <c r="G175" s="25"/>
      <c r="H175" s="45">
        <v>9716219</v>
      </c>
      <c r="I175" s="46">
        <v>9716219</v>
      </c>
      <c r="J175" s="32">
        <v>1.7671529543203099</v>
      </c>
      <c r="K175" s="32">
        <v>1.8187660800156</v>
      </c>
      <c r="L175" s="9"/>
      <c r="M175" s="9"/>
      <c r="N175" s="9"/>
    </row>
    <row r="176" spans="1:14" ht="30" x14ac:dyDescent="0.25">
      <c r="A176" s="40">
        <v>9192</v>
      </c>
      <c r="B176" s="27" t="s">
        <v>225</v>
      </c>
      <c r="C176" s="41" t="s">
        <v>237</v>
      </c>
      <c r="D176" s="42" t="s">
        <v>238</v>
      </c>
      <c r="E176" s="43" t="s">
        <v>568</v>
      </c>
      <c r="F176" s="44" t="s">
        <v>566</v>
      </c>
      <c r="G176" s="25" t="s">
        <v>566</v>
      </c>
      <c r="H176" s="45">
        <v>45607280</v>
      </c>
      <c r="I176" s="46">
        <v>45607280</v>
      </c>
      <c r="J176" s="32">
        <v>8.0399228669855507</v>
      </c>
      <c r="K176" s="32">
        <v>1.7628595406228</v>
      </c>
      <c r="L176" s="9"/>
      <c r="M176" s="9"/>
      <c r="N176" s="9"/>
    </row>
    <row r="177" spans="1:14" x14ac:dyDescent="0.25">
      <c r="A177" s="40">
        <v>9336</v>
      </c>
      <c r="B177" s="27" t="s">
        <v>225</v>
      </c>
      <c r="C177" s="41" t="s">
        <v>227</v>
      </c>
      <c r="D177" s="42" t="s">
        <v>230</v>
      </c>
      <c r="E177" s="43" t="s">
        <v>568</v>
      </c>
      <c r="F177" s="44" t="s">
        <v>566</v>
      </c>
      <c r="G177" s="25" t="s">
        <v>566</v>
      </c>
      <c r="H177" s="45">
        <v>3194795</v>
      </c>
      <c r="I177" s="46">
        <v>3194795</v>
      </c>
      <c r="J177" s="32">
        <v>0.54161253847067803</v>
      </c>
      <c r="K177" s="32">
        <v>1.69529668874115</v>
      </c>
      <c r="L177" s="9"/>
      <c r="M177" s="9"/>
      <c r="N177" s="9"/>
    </row>
    <row r="178" spans="1:14" x14ac:dyDescent="0.25">
      <c r="A178" s="40">
        <v>8949</v>
      </c>
      <c r="B178" s="27" t="s">
        <v>225</v>
      </c>
      <c r="C178" s="41" t="s">
        <v>232</v>
      </c>
      <c r="D178" s="42" t="s">
        <v>233</v>
      </c>
      <c r="E178" s="43" t="s">
        <v>568</v>
      </c>
      <c r="F178" s="44" t="s">
        <v>566</v>
      </c>
      <c r="G178" s="25" t="s">
        <v>566</v>
      </c>
      <c r="H178" s="45">
        <v>10726018</v>
      </c>
      <c r="I178" s="46">
        <v>10726018</v>
      </c>
      <c r="J178" s="32">
        <v>1.7614817916919401</v>
      </c>
      <c r="K178" s="32">
        <v>1.64225138508246</v>
      </c>
      <c r="L178" s="9"/>
      <c r="M178" s="9"/>
      <c r="N178" s="9"/>
    </row>
    <row r="179" spans="1:14" x14ac:dyDescent="0.25">
      <c r="A179" s="40">
        <v>9139</v>
      </c>
      <c r="B179" s="27" t="s">
        <v>225</v>
      </c>
      <c r="C179" s="41" t="s">
        <v>255</v>
      </c>
      <c r="D179" s="42" t="s">
        <v>256</v>
      </c>
      <c r="E179" s="43" t="s">
        <v>568</v>
      </c>
      <c r="F179" s="44" t="s">
        <v>566</v>
      </c>
      <c r="G179" s="25" t="s">
        <v>566</v>
      </c>
      <c r="H179" s="45">
        <v>19012849</v>
      </c>
      <c r="I179" s="46">
        <v>19012849</v>
      </c>
      <c r="J179" s="32">
        <v>3.0157334588992701</v>
      </c>
      <c r="K179" s="32">
        <v>1.58615547775048</v>
      </c>
      <c r="L179" s="9"/>
      <c r="M179" s="9"/>
      <c r="N179" s="9"/>
    </row>
    <row r="180" spans="1:14" ht="30" x14ac:dyDescent="0.25">
      <c r="A180" s="40">
        <v>9091</v>
      </c>
      <c r="B180" s="27" t="s">
        <v>225</v>
      </c>
      <c r="C180" s="41" t="s">
        <v>251</v>
      </c>
      <c r="D180" s="42" t="s">
        <v>254</v>
      </c>
      <c r="E180" s="43" t="s">
        <v>568</v>
      </c>
      <c r="F180" s="44" t="s">
        <v>566</v>
      </c>
      <c r="G180" s="25" t="s">
        <v>566</v>
      </c>
      <c r="H180" s="45">
        <v>13557975</v>
      </c>
      <c r="I180" s="46">
        <v>13557975</v>
      </c>
      <c r="J180" s="32">
        <v>2.0247696264959698</v>
      </c>
      <c r="K180" s="32">
        <v>1.4934159610826601</v>
      </c>
      <c r="L180" s="9"/>
      <c r="M180" s="9"/>
      <c r="N180" s="9"/>
    </row>
    <row r="181" spans="1:14" ht="30" x14ac:dyDescent="0.25">
      <c r="A181" s="40">
        <v>9035</v>
      </c>
      <c r="B181" s="27" t="s">
        <v>225</v>
      </c>
      <c r="C181" s="41" t="s">
        <v>232</v>
      </c>
      <c r="D181" s="42" t="s">
        <v>235</v>
      </c>
      <c r="E181" s="43" t="s">
        <v>568</v>
      </c>
      <c r="F181" s="44" t="s">
        <v>566</v>
      </c>
      <c r="G181" s="25" t="s">
        <v>566</v>
      </c>
      <c r="H181" s="45">
        <v>25057276</v>
      </c>
      <c r="I181" s="46">
        <v>25057276</v>
      </c>
      <c r="J181" s="32">
        <v>3.6553984092489702</v>
      </c>
      <c r="K181" s="32">
        <v>1.4588171552442299</v>
      </c>
      <c r="L181" s="9"/>
      <c r="M181" s="9"/>
      <c r="N181" s="9"/>
    </row>
    <row r="182" spans="1:14" x14ac:dyDescent="0.25">
      <c r="A182" s="40">
        <v>9397</v>
      </c>
      <c r="B182" s="27" t="s">
        <v>225</v>
      </c>
      <c r="C182" s="41" t="s">
        <v>244</v>
      </c>
      <c r="D182" s="42" t="s">
        <v>245</v>
      </c>
      <c r="E182" s="43" t="s">
        <v>569</v>
      </c>
      <c r="F182" s="44" t="s">
        <v>566</v>
      </c>
      <c r="G182" s="25"/>
      <c r="H182" s="45">
        <v>11188178</v>
      </c>
      <c r="I182" s="46">
        <v>11188178</v>
      </c>
      <c r="J182" s="32">
        <v>1.5495838027859099</v>
      </c>
      <c r="K182" s="32">
        <v>1.3850189036909399</v>
      </c>
      <c r="L182" s="9"/>
      <c r="M182" s="9"/>
      <c r="N182" s="9"/>
    </row>
    <row r="183" spans="1:14" x14ac:dyDescent="0.25">
      <c r="A183" s="40">
        <v>9176</v>
      </c>
      <c r="B183" s="27" t="s">
        <v>225</v>
      </c>
      <c r="C183" s="41" t="s">
        <v>232</v>
      </c>
      <c r="D183" s="42" t="s">
        <v>236</v>
      </c>
      <c r="E183" s="43" t="s">
        <v>568</v>
      </c>
      <c r="F183" s="44" t="s">
        <v>566</v>
      </c>
      <c r="G183" s="25"/>
      <c r="H183" s="45">
        <v>8476663</v>
      </c>
      <c r="I183" s="46">
        <v>8476663</v>
      </c>
      <c r="J183" s="32">
        <v>0.96151592251580598</v>
      </c>
      <c r="K183" s="32">
        <v>1.1343094830074101</v>
      </c>
      <c r="L183" s="9"/>
      <c r="M183" s="9"/>
      <c r="N183" s="9"/>
    </row>
    <row r="184" spans="1:14" x14ac:dyDescent="0.25">
      <c r="A184" s="40">
        <v>9147</v>
      </c>
      <c r="B184" s="27" t="s">
        <v>225</v>
      </c>
      <c r="C184" s="41" t="s">
        <v>255</v>
      </c>
      <c r="D184" s="42" t="s">
        <v>257</v>
      </c>
      <c r="E184" s="43" t="s">
        <v>568</v>
      </c>
      <c r="F184" s="44" t="s">
        <v>566</v>
      </c>
      <c r="G184" s="25" t="s">
        <v>566</v>
      </c>
      <c r="H184" s="45">
        <v>24829464</v>
      </c>
      <c r="I184" s="46">
        <v>24829464</v>
      </c>
      <c r="J184" s="32">
        <v>2.4875519488940498</v>
      </c>
      <c r="K184" s="32">
        <v>1.0018548724587999</v>
      </c>
      <c r="L184" s="9"/>
      <c r="M184" s="9"/>
      <c r="N184" s="9"/>
    </row>
    <row r="185" spans="1:14" ht="30" x14ac:dyDescent="0.25">
      <c r="A185" s="40">
        <v>9273</v>
      </c>
      <c r="B185" s="27" t="s">
        <v>225</v>
      </c>
      <c r="C185" s="41" t="s">
        <v>248</v>
      </c>
      <c r="D185" s="42" t="s">
        <v>250</v>
      </c>
      <c r="E185" s="43" t="s">
        <v>568</v>
      </c>
      <c r="F185" s="44" t="s">
        <v>566</v>
      </c>
      <c r="G185" s="25" t="s">
        <v>566</v>
      </c>
      <c r="H185" s="45">
        <v>28881005</v>
      </c>
      <c r="I185" s="46">
        <v>28881005</v>
      </c>
      <c r="J185" s="32">
        <v>2.7506629795293498</v>
      </c>
      <c r="K185" s="32">
        <v>0.95241248686787505</v>
      </c>
      <c r="L185" s="9"/>
      <c r="M185" s="9"/>
      <c r="N185" s="9"/>
    </row>
    <row r="186" spans="1:14" ht="30" x14ac:dyDescent="0.25">
      <c r="A186" s="40">
        <v>9401</v>
      </c>
      <c r="B186" s="27" t="s">
        <v>225</v>
      </c>
      <c r="C186" s="41" t="s">
        <v>263</v>
      </c>
      <c r="D186" s="42" t="s">
        <v>264</v>
      </c>
      <c r="E186" s="43" t="s">
        <v>568</v>
      </c>
      <c r="F186" s="44"/>
      <c r="G186" s="25" t="s">
        <v>566</v>
      </c>
      <c r="H186" s="45">
        <v>2008236</v>
      </c>
      <c r="I186" s="46">
        <v>2008236</v>
      </c>
      <c r="J186" s="32">
        <v>0.14306141397243499</v>
      </c>
      <c r="K186" s="32">
        <v>0.71237351572442598</v>
      </c>
      <c r="L186" s="9"/>
      <c r="M186" s="9"/>
      <c r="N186" s="9"/>
    </row>
    <row r="187" spans="1:14" ht="30" x14ac:dyDescent="0.25">
      <c r="A187" s="40">
        <v>9039</v>
      </c>
      <c r="B187" s="27" t="s">
        <v>225</v>
      </c>
      <c r="C187" s="41" t="s">
        <v>251</v>
      </c>
      <c r="D187" s="42" t="s">
        <v>253</v>
      </c>
      <c r="E187" s="43" t="s">
        <v>568</v>
      </c>
      <c r="F187" s="44" t="s">
        <v>566</v>
      </c>
      <c r="G187" s="25"/>
      <c r="H187" s="45">
        <v>10406114</v>
      </c>
      <c r="I187" s="46">
        <v>10406114</v>
      </c>
      <c r="J187" s="32">
        <v>0.66490592261288795</v>
      </c>
      <c r="K187" s="32">
        <v>0.63895698491568298</v>
      </c>
      <c r="L187" s="9"/>
      <c r="M187" s="9"/>
      <c r="N187" s="9"/>
    </row>
    <row r="188" spans="1:14" ht="30" x14ac:dyDescent="0.25">
      <c r="A188" s="40">
        <v>9230</v>
      </c>
      <c r="B188" s="27" t="s">
        <v>225</v>
      </c>
      <c r="C188" s="41" t="s">
        <v>260</v>
      </c>
      <c r="D188" s="42" t="s">
        <v>261</v>
      </c>
      <c r="E188" s="43" t="s">
        <v>568</v>
      </c>
      <c r="F188" s="44" t="s">
        <v>566</v>
      </c>
      <c r="G188" s="25"/>
      <c r="H188" s="45">
        <v>7704073</v>
      </c>
      <c r="I188" s="46">
        <v>7704073</v>
      </c>
      <c r="J188" s="32">
        <v>0.26205026956649202</v>
      </c>
      <c r="K188" s="32">
        <v>0.34014510190452801</v>
      </c>
      <c r="L188" s="9"/>
      <c r="M188" s="9"/>
      <c r="N188" s="9"/>
    </row>
    <row r="189" spans="1:14" ht="30" x14ac:dyDescent="0.25">
      <c r="A189" s="40">
        <v>9354</v>
      </c>
      <c r="B189" s="27" t="s">
        <v>225</v>
      </c>
      <c r="C189" s="41" t="s">
        <v>260</v>
      </c>
      <c r="D189" s="42" t="s">
        <v>262</v>
      </c>
      <c r="E189" s="43" t="s">
        <v>568</v>
      </c>
      <c r="F189" s="44" t="s">
        <v>566</v>
      </c>
      <c r="G189" s="25"/>
      <c r="H189" s="45">
        <v>8693656</v>
      </c>
      <c r="I189" s="46">
        <v>8193656</v>
      </c>
      <c r="J189" s="32">
        <v>0.12454584183560399</v>
      </c>
      <c r="K189" s="32">
        <v>0.15200277121178099</v>
      </c>
      <c r="L189" s="9"/>
      <c r="M189" s="9"/>
      <c r="N189" s="9"/>
    </row>
    <row r="190" spans="1:14" x14ac:dyDescent="0.25">
      <c r="A190" s="40">
        <v>8950</v>
      </c>
      <c r="B190" s="27" t="s">
        <v>225</v>
      </c>
      <c r="C190" s="41" t="s">
        <v>232</v>
      </c>
      <c r="D190" s="42" t="s">
        <v>234</v>
      </c>
      <c r="E190" s="43" t="s">
        <v>568</v>
      </c>
      <c r="F190" s="44" t="s">
        <v>566</v>
      </c>
      <c r="G190" s="25" t="s">
        <v>566</v>
      </c>
      <c r="H190" s="45">
        <v>42474554</v>
      </c>
      <c r="I190" s="46">
        <v>42474554</v>
      </c>
      <c r="J190" s="32">
        <v>0.32020400926478099</v>
      </c>
      <c r="K190" s="32">
        <v>7.5387256394683202E-2</v>
      </c>
      <c r="L190" s="9"/>
      <c r="M190" s="9"/>
      <c r="N190" s="9"/>
    </row>
    <row r="191" spans="1:14" ht="30" x14ac:dyDescent="0.25">
      <c r="A191" s="59">
        <v>8975</v>
      </c>
      <c r="B191" s="60" t="s">
        <v>265</v>
      </c>
      <c r="C191" s="61" t="s">
        <v>281</v>
      </c>
      <c r="D191" s="62" t="s">
        <v>285</v>
      </c>
      <c r="E191" s="63" t="s">
        <v>568</v>
      </c>
      <c r="F191" s="64" t="s">
        <v>566</v>
      </c>
      <c r="G191" s="65"/>
      <c r="H191" s="66">
        <v>3207711</v>
      </c>
      <c r="I191" s="67">
        <v>2207711</v>
      </c>
      <c r="J191" s="68">
        <v>5.3772073660040904</v>
      </c>
      <c r="K191" s="68">
        <v>24.356482193566499</v>
      </c>
      <c r="L191" s="69">
        <v>2207711</v>
      </c>
      <c r="M191" s="69"/>
      <c r="N191" s="69"/>
    </row>
    <row r="192" spans="1:14" ht="30" x14ac:dyDescent="0.25">
      <c r="A192" s="59">
        <v>9312</v>
      </c>
      <c r="B192" s="60" t="s">
        <v>265</v>
      </c>
      <c r="C192" s="61" t="s">
        <v>278</v>
      </c>
      <c r="D192" s="62" t="s">
        <v>280</v>
      </c>
      <c r="E192" s="63" t="s">
        <v>568</v>
      </c>
      <c r="F192" s="64" t="s">
        <v>566</v>
      </c>
      <c r="G192" s="65" t="s">
        <v>566</v>
      </c>
      <c r="H192" s="66">
        <v>6681159</v>
      </c>
      <c r="I192" s="67">
        <v>6681159</v>
      </c>
      <c r="J192" s="68">
        <v>14.884007783802099</v>
      </c>
      <c r="K192" s="68">
        <v>22.2775835507015</v>
      </c>
      <c r="L192" s="69">
        <v>6681159</v>
      </c>
      <c r="M192" s="69"/>
      <c r="N192" s="69"/>
    </row>
    <row r="193" spans="1:14" ht="30" x14ac:dyDescent="0.25">
      <c r="A193" s="59">
        <v>9177</v>
      </c>
      <c r="B193" s="60" t="s">
        <v>265</v>
      </c>
      <c r="C193" s="61" t="s">
        <v>266</v>
      </c>
      <c r="D193" s="62" t="s">
        <v>267</v>
      </c>
      <c r="E193" s="63" t="s">
        <v>568</v>
      </c>
      <c r="F193" s="64" t="s">
        <v>566</v>
      </c>
      <c r="G193" s="65" t="s">
        <v>566</v>
      </c>
      <c r="H193" s="66">
        <v>3859893</v>
      </c>
      <c r="I193" s="67">
        <v>3859893</v>
      </c>
      <c r="J193" s="68">
        <v>6.4321401589449598</v>
      </c>
      <c r="K193" s="68">
        <v>16.664037471880501</v>
      </c>
      <c r="L193" s="69">
        <v>3859893</v>
      </c>
      <c r="M193" s="69"/>
      <c r="N193" s="69"/>
    </row>
    <row r="194" spans="1:14" x14ac:dyDescent="0.25">
      <c r="A194" s="59">
        <v>9299</v>
      </c>
      <c r="B194" s="60" t="s">
        <v>265</v>
      </c>
      <c r="C194" s="61" t="s">
        <v>281</v>
      </c>
      <c r="D194" s="62" t="s">
        <v>290</v>
      </c>
      <c r="E194" s="63" t="s">
        <v>569</v>
      </c>
      <c r="F194" s="64" t="s">
        <v>566</v>
      </c>
      <c r="G194" s="65"/>
      <c r="H194" s="66">
        <v>2644806</v>
      </c>
      <c r="I194" s="67">
        <v>2639806</v>
      </c>
      <c r="J194" s="68">
        <v>4.0920405202979104</v>
      </c>
      <c r="K194" s="68">
        <v>15.501292596114601</v>
      </c>
      <c r="L194" s="69">
        <v>2639806</v>
      </c>
      <c r="M194" s="69"/>
      <c r="N194" s="69"/>
    </row>
    <row r="195" spans="1:14" ht="30" x14ac:dyDescent="0.25">
      <c r="A195" s="59">
        <v>9260</v>
      </c>
      <c r="B195" s="60" t="s">
        <v>265</v>
      </c>
      <c r="C195" s="61" t="s">
        <v>296</v>
      </c>
      <c r="D195" s="62" t="s">
        <v>300</v>
      </c>
      <c r="E195" s="63" t="s">
        <v>568</v>
      </c>
      <c r="F195" s="64" t="s">
        <v>566</v>
      </c>
      <c r="G195" s="65" t="s">
        <v>566</v>
      </c>
      <c r="H195" s="66">
        <v>20049602</v>
      </c>
      <c r="I195" s="67">
        <v>20049602</v>
      </c>
      <c r="J195" s="68">
        <v>20.588688553425101</v>
      </c>
      <c r="K195" s="68">
        <v>10.2688764362629</v>
      </c>
      <c r="L195" s="69">
        <v>20049602</v>
      </c>
      <c r="M195" s="69"/>
      <c r="N195" s="69"/>
    </row>
    <row r="196" spans="1:14" x14ac:dyDescent="0.25">
      <c r="A196" s="59">
        <v>8976</v>
      </c>
      <c r="B196" s="60" t="s">
        <v>265</v>
      </c>
      <c r="C196" s="61" t="s">
        <v>281</v>
      </c>
      <c r="D196" s="62" t="s">
        <v>286</v>
      </c>
      <c r="E196" s="63" t="s">
        <v>569</v>
      </c>
      <c r="F196" s="64" t="s">
        <v>566</v>
      </c>
      <c r="G196" s="65" t="s">
        <v>566</v>
      </c>
      <c r="H196" s="66">
        <v>14368274</v>
      </c>
      <c r="I196" s="67">
        <v>13368274</v>
      </c>
      <c r="J196" s="68">
        <v>12.146103097711901</v>
      </c>
      <c r="K196" s="68">
        <v>9.0857676149605595</v>
      </c>
      <c r="L196" s="69">
        <v>13368274</v>
      </c>
      <c r="M196" s="69"/>
      <c r="N196" s="69"/>
    </row>
    <row r="197" spans="1:14" ht="30" x14ac:dyDescent="0.25">
      <c r="A197" s="59">
        <v>8984</v>
      </c>
      <c r="B197" s="60" t="s">
        <v>265</v>
      </c>
      <c r="C197" s="61" t="s">
        <v>281</v>
      </c>
      <c r="D197" s="62" t="s">
        <v>287</v>
      </c>
      <c r="E197" s="63" t="s">
        <v>569</v>
      </c>
      <c r="F197" s="64" t="s">
        <v>566</v>
      </c>
      <c r="G197" s="65" t="s">
        <v>566</v>
      </c>
      <c r="H197" s="66">
        <v>9557587</v>
      </c>
      <c r="I197" s="67">
        <v>8557587</v>
      </c>
      <c r="J197" s="68">
        <v>6.34548907231353</v>
      </c>
      <c r="K197" s="68">
        <v>7.4150447694116703</v>
      </c>
      <c r="L197" s="69">
        <v>8557587</v>
      </c>
      <c r="M197" s="69"/>
      <c r="N197" s="69"/>
    </row>
    <row r="198" spans="1:14" x14ac:dyDescent="0.25">
      <c r="A198" s="59">
        <v>9080</v>
      </c>
      <c r="B198" s="60" t="s">
        <v>265</v>
      </c>
      <c r="C198" s="61" t="s">
        <v>268</v>
      </c>
      <c r="D198" s="62" t="s">
        <v>269</v>
      </c>
      <c r="E198" s="63" t="s">
        <v>568</v>
      </c>
      <c r="F198" s="64" t="s">
        <v>566</v>
      </c>
      <c r="G198" s="65" t="s">
        <v>566</v>
      </c>
      <c r="H198" s="66">
        <v>23832659</v>
      </c>
      <c r="I198" s="67">
        <v>23832659</v>
      </c>
      <c r="J198" s="68">
        <v>15.729100258049</v>
      </c>
      <c r="K198" s="68">
        <v>6.5998092189583497</v>
      </c>
      <c r="L198" s="69">
        <v>23832659</v>
      </c>
      <c r="M198" s="69"/>
      <c r="N198" s="69"/>
    </row>
    <row r="199" spans="1:14" ht="30" x14ac:dyDescent="0.25">
      <c r="A199" s="59">
        <v>9314</v>
      </c>
      <c r="B199" s="60" t="s">
        <v>265</v>
      </c>
      <c r="C199" s="61" t="s">
        <v>281</v>
      </c>
      <c r="D199" s="62" t="s">
        <v>291</v>
      </c>
      <c r="E199" s="63" t="s">
        <v>569</v>
      </c>
      <c r="F199" s="64" t="s">
        <v>566</v>
      </c>
      <c r="G199" s="65" t="s">
        <v>566</v>
      </c>
      <c r="H199" s="66">
        <v>8460256</v>
      </c>
      <c r="I199" s="67">
        <v>6300256</v>
      </c>
      <c r="J199" s="68">
        <v>3.92828755652492</v>
      </c>
      <c r="K199" s="68">
        <v>6.2351237100919699</v>
      </c>
      <c r="L199" s="69">
        <v>6300256</v>
      </c>
      <c r="M199" s="69"/>
      <c r="N199" s="69"/>
    </row>
    <row r="200" spans="1:14" x14ac:dyDescent="0.25">
      <c r="A200" s="59">
        <v>8932</v>
      </c>
      <c r="B200" s="60" t="s">
        <v>265</v>
      </c>
      <c r="C200" s="61" t="s">
        <v>292</v>
      </c>
      <c r="D200" s="62" t="s">
        <v>293</v>
      </c>
      <c r="E200" s="63" t="s">
        <v>569</v>
      </c>
      <c r="F200" s="64" t="s">
        <v>566</v>
      </c>
      <c r="G200" s="65" t="s">
        <v>566</v>
      </c>
      <c r="H200" s="66">
        <v>11936626</v>
      </c>
      <c r="I200" s="67">
        <v>11936626</v>
      </c>
      <c r="J200" s="68">
        <v>7.2482586023594804</v>
      </c>
      <c r="K200" s="68">
        <v>6.0722842471226599</v>
      </c>
      <c r="L200" s="69">
        <v>11936626</v>
      </c>
      <c r="M200" s="69"/>
      <c r="N200" s="69"/>
    </row>
    <row r="201" spans="1:14" x14ac:dyDescent="0.25">
      <c r="A201" s="59">
        <v>9149</v>
      </c>
      <c r="B201" s="60" t="s">
        <v>265</v>
      </c>
      <c r="C201" s="61" t="s">
        <v>268</v>
      </c>
      <c r="D201" s="62" t="s">
        <v>270</v>
      </c>
      <c r="E201" s="63" t="s">
        <v>569</v>
      </c>
      <c r="F201" s="64" t="s">
        <v>566</v>
      </c>
      <c r="G201" s="65" t="s">
        <v>566</v>
      </c>
      <c r="H201" s="66">
        <v>9534911</v>
      </c>
      <c r="I201" s="67">
        <v>9534911</v>
      </c>
      <c r="J201" s="68">
        <v>5.2633613403229704</v>
      </c>
      <c r="K201" s="68">
        <v>5.52009488114044</v>
      </c>
      <c r="L201" s="69">
        <v>9534911</v>
      </c>
      <c r="M201" s="69"/>
      <c r="N201" s="69"/>
    </row>
    <row r="202" spans="1:14" x14ac:dyDescent="0.25">
      <c r="A202" s="59">
        <v>8974</v>
      </c>
      <c r="B202" s="60" t="s">
        <v>265</v>
      </c>
      <c r="C202" s="61" t="s">
        <v>281</v>
      </c>
      <c r="D202" s="62" t="s">
        <v>284</v>
      </c>
      <c r="E202" s="63" t="s">
        <v>569</v>
      </c>
      <c r="F202" s="64" t="s">
        <v>566</v>
      </c>
      <c r="G202" s="65" t="s">
        <v>566</v>
      </c>
      <c r="H202" s="66">
        <v>9170650</v>
      </c>
      <c r="I202" s="67">
        <v>6847650</v>
      </c>
      <c r="J202" s="68">
        <v>3.7663331345773701</v>
      </c>
      <c r="K202" s="68">
        <v>5.5001834710847897</v>
      </c>
      <c r="L202" s="69">
        <v>6847650</v>
      </c>
      <c r="M202" s="69"/>
      <c r="N202" s="69"/>
    </row>
    <row r="203" spans="1:14" ht="30" x14ac:dyDescent="0.25">
      <c r="A203" s="40">
        <v>9341</v>
      </c>
      <c r="B203" s="27" t="s">
        <v>265</v>
      </c>
      <c r="C203" s="41" t="s">
        <v>296</v>
      </c>
      <c r="D203" s="42" t="s">
        <v>305</v>
      </c>
      <c r="E203" s="43" t="s">
        <v>568</v>
      </c>
      <c r="F203" s="44" t="s">
        <v>566</v>
      </c>
      <c r="G203" s="25" t="s">
        <v>566</v>
      </c>
      <c r="H203" s="45">
        <v>22552327</v>
      </c>
      <c r="I203" s="46">
        <v>22552327</v>
      </c>
      <c r="J203" s="32">
        <v>10.9714597688795</v>
      </c>
      <c r="K203" s="32">
        <v>4.8648903365402498</v>
      </c>
      <c r="L203" s="9"/>
      <c r="M203" s="9"/>
      <c r="N203" s="9"/>
    </row>
    <row r="204" spans="1:14" ht="30" x14ac:dyDescent="0.25">
      <c r="A204" s="40">
        <v>8985</v>
      </c>
      <c r="B204" s="27" t="s">
        <v>265</v>
      </c>
      <c r="C204" s="41" t="s">
        <v>281</v>
      </c>
      <c r="D204" s="42" t="s">
        <v>288</v>
      </c>
      <c r="E204" s="43" t="s">
        <v>569</v>
      </c>
      <c r="F204" s="44" t="s">
        <v>566</v>
      </c>
      <c r="G204" s="25" t="s">
        <v>566</v>
      </c>
      <c r="H204" s="45">
        <v>10018225</v>
      </c>
      <c r="I204" s="46">
        <v>9018225</v>
      </c>
      <c r="J204" s="32">
        <v>4.31092842641175</v>
      </c>
      <c r="K204" s="32">
        <v>4.7802404868050496</v>
      </c>
      <c r="L204" s="9"/>
      <c r="M204" s="9"/>
      <c r="N204" s="9"/>
    </row>
    <row r="205" spans="1:14" ht="30" x14ac:dyDescent="0.25">
      <c r="A205" s="40">
        <v>8986</v>
      </c>
      <c r="B205" s="27" t="s">
        <v>265</v>
      </c>
      <c r="C205" s="41" t="s">
        <v>281</v>
      </c>
      <c r="D205" s="42" t="s">
        <v>289</v>
      </c>
      <c r="E205" s="43" t="s">
        <v>569</v>
      </c>
      <c r="F205" s="44" t="s">
        <v>566</v>
      </c>
      <c r="G205" s="25" t="s">
        <v>566</v>
      </c>
      <c r="H205" s="45">
        <v>21879700</v>
      </c>
      <c r="I205" s="46">
        <v>20879700</v>
      </c>
      <c r="J205" s="32">
        <v>9.8068491507433393</v>
      </c>
      <c r="K205" s="32">
        <v>4.6968343178988796</v>
      </c>
      <c r="L205" s="9"/>
      <c r="M205" s="9"/>
      <c r="N205" s="9"/>
    </row>
    <row r="206" spans="1:14" x14ac:dyDescent="0.25">
      <c r="A206" s="40">
        <v>9083</v>
      </c>
      <c r="B206" s="27" t="s">
        <v>265</v>
      </c>
      <c r="C206" s="41" t="s">
        <v>271</v>
      </c>
      <c r="D206" s="42" t="s">
        <v>275</v>
      </c>
      <c r="E206" s="43" t="s">
        <v>568</v>
      </c>
      <c r="F206" s="44" t="s">
        <v>566</v>
      </c>
      <c r="G206" s="25" t="s">
        <v>566</v>
      </c>
      <c r="H206" s="45">
        <v>78545960</v>
      </c>
      <c r="I206" s="46">
        <v>38545960</v>
      </c>
      <c r="J206" s="32">
        <v>17.828813261330598</v>
      </c>
      <c r="K206" s="32">
        <v>4.6253390138241803</v>
      </c>
      <c r="L206" s="9"/>
      <c r="M206" s="9"/>
      <c r="N206" s="9"/>
    </row>
    <row r="207" spans="1:14" x14ac:dyDescent="0.25">
      <c r="A207" s="40">
        <v>9277</v>
      </c>
      <c r="B207" s="27" t="s">
        <v>265</v>
      </c>
      <c r="C207" s="41" t="s">
        <v>294</v>
      </c>
      <c r="D207" s="42" t="s">
        <v>295</v>
      </c>
      <c r="E207" s="43" t="s">
        <v>568</v>
      </c>
      <c r="F207" s="44" t="s">
        <v>566</v>
      </c>
      <c r="G207" s="25" t="s">
        <v>566</v>
      </c>
      <c r="H207" s="45">
        <v>34421016</v>
      </c>
      <c r="I207" s="46">
        <v>34090468</v>
      </c>
      <c r="J207" s="32">
        <v>9.7147570016410008</v>
      </c>
      <c r="K207" s="32">
        <v>2.84969892511918</v>
      </c>
      <c r="L207" s="9"/>
      <c r="M207" s="9"/>
      <c r="N207" s="9"/>
    </row>
    <row r="208" spans="1:14" x14ac:dyDescent="0.25">
      <c r="A208" s="40">
        <v>9328</v>
      </c>
      <c r="B208" s="27" t="s">
        <v>265</v>
      </c>
      <c r="C208" s="41" t="s">
        <v>296</v>
      </c>
      <c r="D208" s="42" t="s">
        <v>304</v>
      </c>
      <c r="E208" s="43" t="s">
        <v>568</v>
      </c>
      <c r="F208" s="44" t="s">
        <v>566</v>
      </c>
      <c r="G208" s="25" t="s">
        <v>566</v>
      </c>
      <c r="H208" s="45">
        <v>35223137</v>
      </c>
      <c r="I208" s="46">
        <v>35223137</v>
      </c>
      <c r="J208" s="32">
        <v>5.9882305925812203</v>
      </c>
      <c r="K208" s="32">
        <v>1.70008440548075</v>
      </c>
      <c r="L208" s="9"/>
      <c r="M208" s="9"/>
      <c r="N208" s="9"/>
    </row>
    <row r="209" spans="1:14" x14ac:dyDescent="0.25">
      <c r="A209" s="40">
        <v>9309</v>
      </c>
      <c r="B209" s="27" t="s">
        <v>265</v>
      </c>
      <c r="C209" s="41" t="s">
        <v>296</v>
      </c>
      <c r="D209" s="42" t="s">
        <v>303</v>
      </c>
      <c r="E209" s="43" t="s">
        <v>569</v>
      </c>
      <c r="F209" s="44" t="s">
        <v>566</v>
      </c>
      <c r="G209" s="25" t="s">
        <v>566</v>
      </c>
      <c r="H209" s="45">
        <v>18012118</v>
      </c>
      <c r="I209" s="46">
        <v>16012118</v>
      </c>
      <c r="J209" s="32">
        <v>2.7062518331068399</v>
      </c>
      <c r="K209" s="32">
        <v>1.69012733550105</v>
      </c>
      <c r="L209" s="9"/>
      <c r="M209" s="9"/>
      <c r="N209" s="9"/>
    </row>
    <row r="210" spans="1:14" ht="30" x14ac:dyDescent="0.25">
      <c r="A210" s="40">
        <v>9285</v>
      </c>
      <c r="B210" s="27" t="s">
        <v>265</v>
      </c>
      <c r="C210" s="41" t="s">
        <v>296</v>
      </c>
      <c r="D210" s="42" t="s">
        <v>302</v>
      </c>
      <c r="E210" s="43" t="s">
        <v>568</v>
      </c>
      <c r="F210" s="44" t="s">
        <v>566</v>
      </c>
      <c r="G210" s="25" t="s">
        <v>566</v>
      </c>
      <c r="H210" s="45">
        <v>118145161</v>
      </c>
      <c r="I210" s="46">
        <v>83317768</v>
      </c>
      <c r="J210" s="32">
        <v>13.009240783746</v>
      </c>
      <c r="K210" s="32">
        <v>1.5614005386877401</v>
      </c>
      <c r="L210" s="9"/>
      <c r="M210" s="9"/>
      <c r="N210" s="9"/>
    </row>
    <row r="211" spans="1:14" ht="30" x14ac:dyDescent="0.25">
      <c r="A211" s="40">
        <v>8948</v>
      </c>
      <c r="B211" s="27" t="s">
        <v>265</v>
      </c>
      <c r="C211" s="41" t="s">
        <v>281</v>
      </c>
      <c r="D211" s="42" t="s">
        <v>282</v>
      </c>
      <c r="E211" s="43" t="s">
        <v>568</v>
      </c>
      <c r="F211" s="44" t="s">
        <v>566</v>
      </c>
      <c r="G211" s="25" t="s">
        <v>566</v>
      </c>
      <c r="H211" s="45">
        <v>155377550</v>
      </c>
      <c r="I211" s="46">
        <v>102828550</v>
      </c>
      <c r="J211" s="32">
        <v>15.685157060981799</v>
      </c>
      <c r="K211" s="32">
        <v>1.5253698570077801</v>
      </c>
      <c r="L211" s="9"/>
      <c r="M211" s="9"/>
      <c r="N211" s="9"/>
    </row>
    <row r="212" spans="1:14" ht="30" x14ac:dyDescent="0.25">
      <c r="A212" s="40">
        <v>9340</v>
      </c>
      <c r="B212" s="27" t="s">
        <v>265</v>
      </c>
      <c r="C212" s="41" t="s">
        <v>276</v>
      </c>
      <c r="D212" s="42" t="s">
        <v>277</v>
      </c>
      <c r="E212" s="43" t="s">
        <v>568</v>
      </c>
      <c r="F212" s="44" t="s">
        <v>566</v>
      </c>
      <c r="G212" s="25" t="s">
        <v>566</v>
      </c>
      <c r="H212" s="45">
        <v>55739470</v>
      </c>
      <c r="I212" s="46">
        <v>47667470</v>
      </c>
      <c r="J212" s="32">
        <v>6.2898068471082</v>
      </c>
      <c r="K212" s="32">
        <v>1.31951765996982</v>
      </c>
      <c r="L212" s="9"/>
      <c r="M212" s="9"/>
      <c r="N212" s="9"/>
    </row>
    <row r="213" spans="1:14" ht="30" x14ac:dyDescent="0.25">
      <c r="A213" s="40">
        <v>9089</v>
      </c>
      <c r="B213" s="27" t="s">
        <v>265</v>
      </c>
      <c r="C213" s="41" t="s">
        <v>296</v>
      </c>
      <c r="D213" s="42" t="s">
        <v>297</v>
      </c>
      <c r="E213" s="43" t="s">
        <v>568</v>
      </c>
      <c r="F213" s="44" t="s">
        <v>566</v>
      </c>
      <c r="G213" s="25" t="s">
        <v>566</v>
      </c>
      <c r="H213" s="45">
        <v>115703497</v>
      </c>
      <c r="I213" s="46">
        <v>81584991</v>
      </c>
      <c r="J213" s="32">
        <v>10.651020967665801</v>
      </c>
      <c r="K213" s="32">
        <v>1.30551230528</v>
      </c>
      <c r="L213" s="9"/>
      <c r="M213" s="9"/>
      <c r="N213" s="9"/>
    </row>
    <row r="214" spans="1:14" ht="30" x14ac:dyDescent="0.25">
      <c r="A214" s="40">
        <v>9040</v>
      </c>
      <c r="B214" s="27" t="s">
        <v>265</v>
      </c>
      <c r="C214" s="41" t="s">
        <v>278</v>
      </c>
      <c r="D214" s="42" t="s">
        <v>279</v>
      </c>
      <c r="E214" s="43" t="s">
        <v>568</v>
      </c>
      <c r="F214" s="44" t="s">
        <v>566</v>
      </c>
      <c r="G214" s="25" t="s">
        <v>566</v>
      </c>
      <c r="H214" s="45">
        <v>190689255</v>
      </c>
      <c r="I214" s="46">
        <v>157861255</v>
      </c>
      <c r="J214" s="32">
        <v>18.454180698746701</v>
      </c>
      <c r="K214" s="32">
        <v>1.1690126686720399</v>
      </c>
      <c r="L214" s="9"/>
      <c r="M214" s="9"/>
      <c r="N214" s="9"/>
    </row>
    <row r="215" spans="1:14" ht="30" x14ac:dyDescent="0.25">
      <c r="A215" s="40">
        <v>9395</v>
      </c>
      <c r="B215" s="27" t="s">
        <v>265</v>
      </c>
      <c r="C215" s="41" t="s">
        <v>296</v>
      </c>
      <c r="D215" s="42" t="s">
        <v>306</v>
      </c>
      <c r="E215" s="43" t="s">
        <v>568</v>
      </c>
      <c r="F215" s="44" t="s">
        <v>566</v>
      </c>
      <c r="G215" s="25" t="s">
        <v>566</v>
      </c>
      <c r="H215" s="45">
        <v>132535326</v>
      </c>
      <c r="I215" s="46">
        <v>122003237</v>
      </c>
      <c r="J215" s="32">
        <v>13.1766531848792</v>
      </c>
      <c r="K215" s="32">
        <v>1.08002488367413</v>
      </c>
      <c r="L215" s="9"/>
      <c r="M215" s="9"/>
      <c r="N215" s="9"/>
    </row>
    <row r="216" spans="1:14" x14ac:dyDescent="0.25">
      <c r="A216" s="40">
        <v>9047</v>
      </c>
      <c r="B216" s="27" t="s">
        <v>265</v>
      </c>
      <c r="C216" s="41" t="s">
        <v>271</v>
      </c>
      <c r="D216" s="42" t="s">
        <v>273</v>
      </c>
      <c r="E216" s="43" t="s">
        <v>568</v>
      </c>
      <c r="F216" s="44" t="s">
        <v>566</v>
      </c>
      <c r="G216" s="25" t="s">
        <v>566</v>
      </c>
      <c r="H216" s="45">
        <v>244457056</v>
      </c>
      <c r="I216" s="46">
        <v>208957056</v>
      </c>
      <c r="J216" s="32">
        <v>20.685553287776798</v>
      </c>
      <c r="K216" s="32">
        <v>0.98994279895371795</v>
      </c>
      <c r="L216" s="9"/>
      <c r="M216" s="9"/>
      <c r="N216" s="9"/>
    </row>
    <row r="217" spans="1:14" ht="30" x14ac:dyDescent="0.25">
      <c r="A217" s="40">
        <v>9282</v>
      </c>
      <c r="B217" s="27" t="s">
        <v>265</v>
      </c>
      <c r="C217" s="41" t="s">
        <v>296</v>
      </c>
      <c r="D217" s="42" t="s">
        <v>301</v>
      </c>
      <c r="E217" s="43" t="s">
        <v>568</v>
      </c>
      <c r="F217" s="44" t="s">
        <v>566</v>
      </c>
      <c r="G217" s="25" t="s">
        <v>566</v>
      </c>
      <c r="H217" s="45">
        <v>35647521</v>
      </c>
      <c r="I217" s="46">
        <v>33747521</v>
      </c>
      <c r="J217" s="32">
        <v>2.8579904762775099</v>
      </c>
      <c r="K217" s="32">
        <v>0.846874197449203</v>
      </c>
      <c r="L217" s="9"/>
      <c r="M217" s="9"/>
      <c r="N217" s="9"/>
    </row>
    <row r="218" spans="1:14" x14ac:dyDescent="0.25">
      <c r="A218" s="40">
        <v>8983</v>
      </c>
      <c r="B218" s="27" t="s">
        <v>265</v>
      </c>
      <c r="C218" s="41" t="s">
        <v>271</v>
      </c>
      <c r="D218" s="42" t="s">
        <v>272</v>
      </c>
      <c r="E218" s="43" t="s">
        <v>568</v>
      </c>
      <c r="F218" s="44" t="s">
        <v>566</v>
      </c>
      <c r="G218" s="25" t="s">
        <v>566</v>
      </c>
      <c r="H218" s="45">
        <v>304837842</v>
      </c>
      <c r="I218" s="46">
        <v>245844397</v>
      </c>
      <c r="J218" s="32">
        <v>19.073779244937398</v>
      </c>
      <c r="K218" s="32">
        <v>0.77584762873149504</v>
      </c>
      <c r="L218" s="9"/>
      <c r="M218" s="9"/>
      <c r="N218" s="9"/>
    </row>
    <row r="219" spans="1:14" ht="30" x14ac:dyDescent="0.25">
      <c r="A219" s="40">
        <v>9168</v>
      </c>
      <c r="B219" s="27" t="s">
        <v>265</v>
      </c>
      <c r="C219" s="41" t="s">
        <v>296</v>
      </c>
      <c r="D219" s="42" t="s">
        <v>298</v>
      </c>
      <c r="E219" s="43" t="s">
        <v>568</v>
      </c>
      <c r="F219" s="44" t="s">
        <v>566</v>
      </c>
      <c r="G219" s="25" t="s">
        <v>566</v>
      </c>
      <c r="H219" s="45">
        <v>149019502</v>
      </c>
      <c r="I219" s="46">
        <v>149019502</v>
      </c>
      <c r="J219" s="32">
        <v>9.0043636051488996</v>
      </c>
      <c r="K219" s="32">
        <v>0.60424061846273602</v>
      </c>
      <c r="L219" s="9"/>
      <c r="M219" s="9"/>
      <c r="N219" s="9"/>
    </row>
    <row r="220" spans="1:14" x14ac:dyDescent="0.25">
      <c r="A220" s="40">
        <v>8973</v>
      </c>
      <c r="B220" s="27" t="s">
        <v>265</v>
      </c>
      <c r="C220" s="41" t="s">
        <v>281</v>
      </c>
      <c r="D220" s="42" t="s">
        <v>283</v>
      </c>
      <c r="E220" s="43" t="s">
        <v>568</v>
      </c>
      <c r="F220" s="44" t="s">
        <v>566</v>
      </c>
      <c r="G220" s="25" t="s">
        <v>566</v>
      </c>
      <c r="H220" s="45">
        <v>36039963</v>
      </c>
      <c r="I220" s="46">
        <v>24505782</v>
      </c>
      <c r="J220" s="32">
        <v>1.3187481438526001</v>
      </c>
      <c r="K220" s="32">
        <v>0.53813754804992897</v>
      </c>
      <c r="L220" s="9"/>
      <c r="M220" s="9"/>
      <c r="N220" s="9"/>
    </row>
    <row r="221" spans="1:14" x14ac:dyDescent="0.25">
      <c r="A221" s="40">
        <v>9063</v>
      </c>
      <c r="B221" s="27" t="s">
        <v>265</v>
      </c>
      <c r="C221" s="41" t="s">
        <v>271</v>
      </c>
      <c r="D221" s="42" t="s">
        <v>274</v>
      </c>
      <c r="E221" s="43" t="s">
        <v>568</v>
      </c>
      <c r="F221" s="44" t="s">
        <v>566</v>
      </c>
      <c r="G221" s="25" t="s">
        <v>566</v>
      </c>
      <c r="H221" s="45">
        <v>224008912</v>
      </c>
      <c r="I221" s="46">
        <v>170443752</v>
      </c>
      <c r="J221" s="32">
        <v>5.7604105076529502</v>
      </c>
      <c r="K221" s="32">
        <v>0.33796548363080797</v>
      </c>
      <c r="L221" s="9"/>
      <c r="M221" s="9"/>
      <c r="N221" s="9"/>
    </row>
    <row r="222" spans="1:14" ht="30" x14ac:dyDescent="0.25">
      <c r="A222" s="40">
        <v>9207</v>
      </c>
      <c r="B222" s="27" t="s">
        <v>265</v>
      </c>
      <c r="C222" s="41" t="s">
        <v>296</v>
      </c>
      <c r="D222" s="42" t="s">
        <v>299</v>
      </c>
      <c r="E222" s="43" t="s">
        <v>568</v>
      </c>
      <c r="F222" s="44" t="s">
        <v>566</v>
      </c>
      <c r="G222" s="25" t="s">
        <v>566</v>
      </c>
      <c r="H222" s="45">
        <v>207817011</v>
      </c>
      <c r="I222" s="46">
        <v>197817011</v>
      </c>
      <c r="J222" s="32">
        <v>4.1191284108464101</v>
      </c>
      <c r="K222" s="32">
        <v>0.20822923114768899</v>
      </c>
      <c r="L222" s="9"/>
      <c r="M222" s="9"/>
      <c r="N222" s="9"/>
    </row>
    <row r="223" spans="1:14" x14ac:dyDescent="0.25">
      <c r="A223" s="59">
        <v>9459</v>
      </c>
      <c r="B223" s="60" t="s">
        <v>308</v>
      </c>
      <c r="C223" s="61" t="s">
        <v>327</v>
      </c>
      <c r="D223" s="62" t="s">
        <v>329</v>
      </c>
      <c r="E223" s="63" t="s">
        <v>569</v>
      </c>
      <c r="F223" s="64" t="s">
        <v>566</v>
      </c>
      <c r="G223" s="65" t="s">
        <v>566</v>
      </c>
      <c r="H223" s="66">
        <v>952604</v>
      </c>
      <c r="I223" s="67">
        <v>556703</v>
      </c>
      <c r="J223" s="68">
        <v>4.11316036240237</v>
      </c>
      <c r="K223" s="68">
        <v>73.884285919105395</v>
      </c>
      <c r="L223" s="69">
        <v>556703</v>
      </c>
      <c r="M223" s="69"/>
      <c r="N223" s="69"/>
    </row>
    <row r="224" spans="1:14" x14ac:dyDescent="0.25">
      <c r="A224" s="59">
        <v>9445</v>
      </c>
      <c r="B224" s="60" t="s">
        <v>308</v>
      </c>
      <c r="C224" s="61" t="s">
        <v>336</v>
      </c>
      <c r="D224" s="62" t="s">
        <v>340</v>
      </c>
      <c r="E224" s="63" t="s">
        <v>568</v>
      </c>
      <c r="F224" s="64" t="s">
        <v>566</v>
      </c>
      <c r="G224" s="65"/>
      <c r="H224" s="66">
        <v>16787222</v>
      </c>
      <c r="I224" s="67">
        <v>1041897</v>
      </c>
      <c r="J224" s="68">
        <v>4.2622492487172297</v>
      </c>
      <c r="K224" s="68">
        <v>40.908547089753</v>
      </c>
      <c r="L224" s="69">
        <v>1041897</v>
      </c>
      <c r="M224" s="69"/>
      <c r="N224" s="69"/>
    </row>
    <row r="225" spans="1:14" ht="30" x14ac:dyDescent="0.25">
      <c r="A225" s="59">
        <v>9166</v>
      </c>
      <c r="B225" s="60" t="s">
        <v>308</v>
      </c>
      <c r="C225" s="61" t="s">
        <v>332</v>
      </c>
      <c r="D225" s="62" t="s">
        <v>333</v>
      </c>
      <c r="E225" s="63" t="s">
        <v>569</v>
      </c>
      <c r="F225" s="64"/>
      <c r="G225" s="65" t="s">
        <v>566</v>
      </c>
      <c r="H225" s="66">
        <v>1700561</v>
      </c>
      <c r="I225" s="67">
        <v>1700561</v>
      </c>
      <c r="J225" s="68">
        <v>4.2336773201174802</v>
      </c>
      <c r="K225" s="68">
        <v>24.895768632336502</v>
      </c>
      <c r="L225" s="69"/>
      <c r="M225" s="69">
        <v>1700561</v>
      </c>
      <c r="N225" s="69"/>
    </row>
    <row r="226" spans="1:14" ht="45" x14ac:dyDescent="0.25">
      <c r="A226" s="59">
        <v>9125</v>
      </c>
      <c r="B226" s="60" t="s">
        <v>308</v>
      </c>
      <c r="C226" s="61" t="s">
        <v>407</v>
      </c>
      <c r="D226" s="62" t="s">
        <v>408</v>
      </c>
      <c r="E226" s="63" t="s">
        <v>569</v>
      </c>
      <c r="F226" s="64"/>
      <c r="G226" s="65" t="s">
        <v>566</v>
      </c>
      <c r="H226" s="66">
        <v>3964039</v>
      </c>
      <c r="I226" s="67">
        <v>3406589</v>
      </c>
      <c r="J226" s="68">
        <v>6.0060335077442097</v>
      </c>
      <c r="K226" s="68">
        <v>17.630637296557399</v>
      </c>
      <c r="L226" s="69"/>
      <c r="M226" s="69">
        <v>3406589</v>
      </c>
      <c r="N226" s="69"/>
    </row>
    <row r="227" spans="1:14" ht="45" x14ac:dyDescent="0.25">
      <c r="A227" s="59">
        <v>9009</v>
      </c>
      <c r="B227" s="60" t="s">
        <v>308</v>
      </c>
      <c r="C227" s="61" t="s">
        <v>395</v>
      </c>
      <c r="D227" s="62" t="s">
        <v>398</v>
      </c>
      <c r="E227" s="63" t="s">
        <v>570</v>
      </c>
      <c r="F227" s="64"/>
      <c r="G227" s="65" t="s">
        <v>566</v>
      </c>
      <c r="H227" s="66">
        <v>23852736</v>
      </c>
      <c r="I227" s="67">
        <v>15052736</v>
      </c>
      <c r="J227" s="68">
        <v>25.823441358836</v>
      </c>
      <c r="K227" s="68">
        <v>17.155314063062001</v>
      </c>
      <c r="L227" s="69"/>
      <c r="M227" s="69">
        <v>15052736</v>
      </c>
      <c r="N227" s="69"/>
    </row>
    <row r="228" spans="1:14" x14ac:dyDescent="0.25">
      <c r="A228" s="59">
        <v>8928</v>
      </c>
      <c r="B228" s="60" t="s">
        <v>308</v>
      </c>
      <c r="C228" s="61" t="s">
        <v>385</v>
      </c>
      <c r="D228" s="62" t="s">
        <v>386</v>
      </c>
      <c r="E228" s="63" t="s">
        <v>569</v>
      </c>
      <c r="F228" s="64" t="s">
        <v>566</v>
      </c>
      <c r="G228" s="65" t="s">
        <v>566</v>
      </c>
      <c r="H228" s="66">
        <v>5340700</v>
      </c>
      <c r="I228" s="67">
        <v>5340700</v>
      </c>
      <c r="J228" s="68">
        <v>9.1455069576077701</v>
      </c>
      <c r="K228" s="68">
        <v>17.124172781859599</v>
      </c>
      <c r="L228" s="69">
        <v>5340700</v>
      </c>
      <c r="M228" s="69"/>
      <c r="N228" s="69"/>
    </row>
    <row r="229" spans="1:14" ht="45" x14ac:dyDescent="0.25">
      <c r="A229" s="59">
        <v>9126</v>
      </c>
      <c r="B229" s="60" t="s">
        <v>308</v>
      </c>
      <c r="C229" s="61" t="s">
        <v>407</v>
      </c>
      <c r="D229" s="62" t="s">
        <v>409</v>
      </c>
      <c r="E229" s="63" t="s">
        <v>569</v>
      </c>
      <c r="F229" s="64"/>
      <c r="G229" s="65" t="s">
        <v>566</v>
      </c>
      <c r="H229" s="66">
        <v>3922630</v>
      </c>
      <c r="I229" s="67">
        <v>3922630</v>
      </c>
      <c r="J229" s="68">
        <v>4.4968381742392403</v>
      </c>
      <c r="K229" s="68">
        <v>11.46383465746</v>
      </c>
      <c r="L229" s="69"/>
      <c r="M229" s="69">
        <v>3922630</v>
      </c>
      <c r="N229" s="69"/>
    </row>
    <row r="230" spans="1:14" x14ac:dyDescent="0.25">
      <c r="A230" s="59">
        <v>9435</v>
      </c>
      <c r="B230" s="60" t="s">
        <v>308</v>
      </c>
      <c r="C230" s="61" t="s">
        <v>327</v>
      </c>
      <c r="D230" s="62" t="s">
        <v>328</v>
      </c>
      <c r="E230" s="63" t="s">
        <v>569</v>
      </c>
      <c r="F230" s="64" t="s">
        <v>566</v>
      </c>
      <c r="G230" s="65" t="s">
        <v>566</v>
      </c>
      <c r="H230" s="66">
        <v>3807235</v>
      </c>
      <c r="I230" s="67">
        <v>3807235</v>
      </c>
      <c r="J230" s="68">
        <v>4.22206701330588</v>
      </c>
      <c r="K230" s="68">
        <v>11.089588673422799</v>
      </c>
      <c r="L230" s="69">
        <v>3807235</v>
      </c>
      <c r="M230" s="69"/>
      <c r="N230" s="69"/>
    </row>
    <row r="231" spans="1:14" x14ac:dyDescent="0.25">
      <c r="A231" s="59">
        <v>9043</v>
      </c>
      <c r="B231" s="60" t="s">
        <v>308</v>
      </c>
      <c r="C231" s="61" t="s">
        <v>353</v>
      </c>
      <c r="D231" s="62" t="s">
        <v>356</v>
      </c>
      <c r="E231" s="63" t="s">
        <v>568</v>
      </c>
      <c r="F231" s="64" t="s">
        <v>566</v>
      </c>
      <c r="G231" s="65" t="s">
        <v>566</v>
      </c>
      <c r="H231" s="66">
        <v>25999970</v>
      </c>
      <c r="I231" s="67">
        <v>22769970</v>
      </c>
      <c r="J231" s="68">
        <v>24.788706414259199</v>
      </c>
      <c r="K231" s="68">
        <v>10.8865784251183</v>
      </c>
      <c r="L231" s="69">
        <v>22769970</v>
      </c>
      <c r="M231" s="69"/>
      <c r="N231" s="69"/>
    </row>
    <row r="232" spans="1:14" ht="45" x14ac:dyDescent="0.25">
      <c r="A232" s="59">
        <v>9001</v>
      </c>
      <c r="B232" s="60" t="s">
        <v>308</v>
      </c>
      <c r="C232" s="61" t="s">
        <v>341</v>
      </c>
      <c r="D232" s="62" t="s">
        <v>342</v>
      </c>
      <c r="E232" s="63" t="s">
        <v>569</v>
      </c>
      <c r="F232" s="64"/>
      <c r="G232" s="65" t="s">
        <v>566</v>
      </c>
      <c r="H232" s="66">
        <v>28213185</v>
      </c>
      <c r="I232" s="67">
        <v>26713185</v>
      </c>
      <c r="J232" s="68">
        <v>26.9849361823705</v>
      </c>
      <c r="K232" s="68">
        <v>10.1017292330998</v>
      </c>
      <c r="L232" s="69"/>
      <c r="M232" s="69">
        <v>26713185</v>
      </c>
      <c r="N232" s="69"/>
    </row>
    <row r="233" spans="1:14" x14ac:dyDescent="0.25">
      <c r="A233" s="59">
        <v>8931</v>
      </c>
      <c r="B233" s="60" t="s">
        <v>308</v>
      </c>
      <c r="C233" s="61" t="s">
        <v>385</v>
      </c>
      <c r="D233" s="62" t="s">
        <v>389</v>
      </c>
      <c r="E233" s="63" t="s">
        <v>568</v>
      </c>
      <c r="F233" s="64" t="s">
        <v>566</v>
      </c>
      <c r="G233" s="65" t="s">
        <v>566</v>
      </c>
      <c r="H233" s="66">
        <v>18770662</v>
      </c>
      <c r="I233" s="67">
        <v>18770662</v>
      </c>
      <c r="J233" s="68">
        <v>17.666246067205801</v>
      </c>
      <c r="K233" s="68">
        <v>9.4116265410382507</v>
      </c>
      <c r="L233" s="69">
        <v>18770662</v>
      </c>
      <c r="M233" s="69"/>
      <c r="N233" s="69"/>
    </row>
    <row r="234" spans="1:14" ht="45" x14ac:dyDescent="0.25">
      <c r="A234" s="59">
        <v>9325</v>
      </c>
      <c r="B234" s="60" t="s">
        <v>308</v>
      </c>
      <c r="C234" s="61" t="s">
        <v>372</v>
      </c>
      <c r="D234" s="62" t="s">
        <v>374</v>
      </c>
      <c r="E234" s="63" t="s">
        <v>568</v>
      </c>
      <c r="F234" s="64"/>
      <c r="G234" s="65" t="s">
        <v>566</v>
      </c>
      <c r="H234" s="66">
        <v>39561735</v>
      </c>
      <c r="I234" s="67">
        <v>23561735</v>
      </c>
      <c r="J234" s="68">
        <v>21.997072144335</v>
      </c>
      <c r="K234" s="68">
        <v>9.3359305434574598</v>
      </c>
      <c r="L234" s="69"/>
      <c r="M234" s="69">
        <v>23561735</v>
      </c>
      <c r="N234" s="69"/>
    </row>
    <row r="235" spans="1:14" x14ac:dyDescent="0.25">
      <c r="A235" s="59">
        <v>8938</v>
      </c>
      <c r="B235" s="60" t="s">
        <v>308</v>
      </c>
      <c r="C235" s="61" t="s">
        <v>385</v>
      </c>
      <c r="D235" s="62" t="s">
        <v>394</v>
      </c>
      <c r="E235" s="63" t="s">
        <v>569</v>
      </c>
      <c r="F235" s="64" t="s">
        <v>566</v>
      </c>
      <c r="G235" s="65" t="s">
        <v>566</v>
      </c>
      <c r="H235" s="66">
        <v>11027213</v>
      </c>
      <c r="I235" s="67">
        <v>8027213</v>
      </c>
      <c r="J235" s="68">
        <v>7.2394082833402802</v>
      </c>
      <c r="K235" s="68">
        <v>9.0185825184161406</v>
      </c>
      <c r="L235" s="69">
        <v>8027213</v>
      </c>
      <c r="M235" s="69"/>
      <c r="N235" s="69"/>
    </row>
    <row r="236" spans="1:14" ht="30" x14ac:dyDescent="0.25">
      <c r="A236" s="59">
        <v>9246</v>
      </c>
      <c r="B236" s="60" t="s">
        <v>308</v>
      </c>
      <c r="C236" s="61" t="s">
        <v>382</v>
      </c>
      <c r="D236" s="62" t="s">
        <v>384</v>
      </c>
      <c r="E236" s="63" t="s">
        <v>568</v>
      </c>
      <c r="F236" s="64" t="s">
        <v>566</v>
      </c>
      <c r="G236" s="65" t="s">
        <v>566</v>
      </c>
      <c r="H236" s="66">
        <v>8250342</v>
      </c>
      <c r="I236" s="67">
        <v>8250342</v>
      </c>
      <c r="J236" s="68">
        <v>6.4901305801064098</v>
      </c>
      <c r="K236" s="68">
        <v>7.8664988434496603</v>
      </c>
      <c r="L236" s="69">
        <v>8250342</v>
      </c>
      <c r="M236" s="69"/>
      <c r="N236" s="69"/>
    </row>
    <row r="237" spans="1:14" x14ac:dyDescent="0.25">
      <c r="A237" s="59">
        <v>9041</v>
      </c>
      <c r="B237" s="60" t="s">
        <v>308</v>
      </c>
      <c r="C237" s="61" t="s">
        <v>353</v>
      </c>
      <c r="D237" s="62" t="s">
        <v>354</v>
      </c>
      <c r="E237" s="63" t="s">
        <v>568</v>
      </c>
      <c r="F237" s="64" t="s">
        <v>566</v>
      </c>
      <c r="G237" s="65" t="s">
        <v>566</v>
      </c>
      <c r="H237" s="66">
        <v>32135419</v>
      </c>
      <c r="I237" s="67">
        <v>26465419</v>
      </c>
      <c r="J237" s="68">
        <v>19.257683842289101</v>
      </c>
      <c r="K237" s="68">
        <v>7.2765459871574896</v>
      </c>
      <c r="L237" s="69">
        <v>26465419</v>
      </c>
      <c r="M237" s="69"/>
      <c r="N237" s="69"/>
    </row>
    <row r="238" spans="1:14" ht="45" x14ac:dyDescent="0.25">
      <c r="A238" s="40">
        <v>9162</v>
      </c>
      <c r="B238" s="27" t="s">
        <v>308</v>
      </c>
      <c r="C238" s="41" t="s">
        <v>395</v>
      </c>
      <c r="D238" s="42" t="s">
        <v>400</v>
      </c>
      <c r="E238" s="43" t="s">
        <v>568</v>
      </c>
      <c r="F238" s="44"/>
      <c r="G238" s="25" t="s">
        <v>566</v>
      </c>
      <c r="H238" s="45">
        <v>12429941</v>
      </c>
      <c r="I238" s="46">
        <v>12429941</v>
      </c>
      <c r="J238" s="32">
        <v>8.93902698508081</v>
      </c>
      <c r="K238" s="32">
        <v>7.1915280893777398</v>
      </c>
      <c r="L238" s="9"/>
      <c r="M238" s="9"/>
      <c r="N238" s="9"/>
    </row>
    <row r="239" spans="1:14" x14ac:dyDescent="0.25">
      <c r="A239" s="59">
        <v>9462</v>
      </c>
      <c r="B239" s="60" t="s">
        <v>308</v>
      </c>
      <c r="C239" s="61" t="s">
        <v>364</v>
      </c>
      <c r="D239" s="62" t="s">
        <v>368</v>
      </c>
      <c r="E239" s="63" t="s">
        <v>569</v>
      </c>
      <c r="F239" s="64" t="s">
        <v>566</v>
      </c>
      <c r="G239" s="65" t="s">
        <v>566</v>
      </c>
      <c r="H239" s="66">
        <v>6445483</v>
      </c>
      <c r="I239" s="67">
        <v>6445483</v>
      </c>
      <c r="J239" s="68">
        <v>4.3655129609252201</v>
      </c>
      <c r="K239" s="68">
        <v>6.7729803351047897</v>
      </c>
      <c r="L239" s="69">
        <v>6445483</v>
      </c>
      <c r="M239" s="69"/>
      <c r="N239" s="69"/>
    </row>
    <row r="240" spans="1:14" ht="45" x14ac:dyDescent="0.25">
      <c r="A240" s="40">
        <v>9422</v>
      </c>
      <c r="B240" s="27" t="s">
        <v>308</v>
      </c>
      <c r="C240" s="41" t="s">
        <v>372</v>
      </c>
      <c r="D240" s="42" t="s">
        <v>376</v>
      </c>
      <c r="E240" s="43" t="s">
        <v>569</v>
      </c>
      <c r="F240" s="44"/>
      <c r="G240" s="25" t="s">
        <v>566</v>
      </c>
      <c r="H240" s="45">
        <v>12282481</v>
      </c>
      <c r="I240" s="46">
        <v>12282481</v>
      </c>
      <c r="J240" s="32">
        <v>7.81386699006862</v>
      </c>
      <c r="K240" s="32">
        <v>6.3617985568783899</v>
      </c>
      <c r="L240" s="9"/>
      <c r="M240" s="9"/>
      <c r="N240" s="9"/>
    </row>
    <row r="241" spans="1:14" x14ac:dyDescent="0.25">
      <c r="A241" s="59">
        <v>9458</v>
      </c>
      <c r="B241" s="60" t="s">
        <v>308</v>
      </c>
      <c r="C241" s="61" t="s">
        <v>353</v>
      </c>
      <c r="D241" s="62" t="s">
        <v>363</v>
      </c>
      <c r="E241" s="63" t="s">
        <v>568</v>
      </c>
      <c r="F241" s="64" t="s">
        <v>566</v>
      </c>
      <c r="G241" s="65" t="s">
        <v>566</v>
      </c>
      <c r="H241" s="66">
        <v>5151501</v>
      </c>
      <c r="I241" s="67">
        <v>5151501</v>
      </c>
      <c r="J241" s="68">
        <v>3.1864040539744298</v>
      </c>
      <c r="K241" s="68">
        <v>6.1853895669911196</v>
      </c>
      <c r="L241" s="69">
        <v>5151501</v>
      </c>
      <c r="M241" s="69"/>
      <c r="N241" s="69"/>
    </row>
    <row r="242" spans="1:14" ht="45" x14ac:dyDescent="0.25">
      <c r="A242" s="40">
        <v>9240</v>
      </c>
      <c r="B242" s="27" t="s">
        <v>308</v>
      </c>
      <c r="C242" s="41" t="s">
        <v>395</v>
      </c>
      <c r="D242" s="42" t="s">
        <v>401</v>
      </c>
      <c r="E242" s="43" t="s">
        <v>568</v>
      </c>
      <c r="F242" s="44"/>
      <c r="G242" s="25" t="s">
        <v>566</v>
      </c>
      <c r="H242" s="45">
        <v>13835131</v>
      </c>
      <c r="I242" s="46">
        <v>11224131</v>
      </c>
      <c r="J242" s="32">
        <v>6.9280405169668402</v>
      </c>
      <c r="K242" s="32">
        <v>6.17245158397282</v>
      </c>
      <c r="L242" s="9"/>
      <c r="M242" s="9"/>
      <c r="N242" s="9"/>
    </row>
    <row r="243" spans="1:14" ht="45" x14ac:dyDescent="0.25">
      <c r="A243" s="40">
        <v>9416</v>
      </c>
      <c r="B243" s="27" t="s">
        <v>308</v>
      </c>
      <c r="C243" s="41" t="s">
        <v>372</v>
      </c>
      <c r="D243" s="42" t="s">
        <v>375</v>
      </c>
      <c r="E243" s="43" t="s">
        <v>568</v>
      </c>
      <c r="F243" s="44"/>
      <c r="G243" s="25" t="s">
        <v>566</v>
      </c>
      <c r="H243" s="45">
        <v>15523933</v>
      </c>
      <c r="I243" s="46">
        <v>15523933</v>
      </c>
      <c r="J243" s="32">
        <v>9.3822035847655307</v>
      </c>
      <c r="K243" s="32">
        <v>6.0437027039253097</v>
      </c>
      <c r="L243" s="9"/>
      <c r="M243" s="9"/>
      <c r="N243" s="9"/>
    </row>
    <row r="244" spans="1:14" x14ac:dyDescent="0.25">
      <c r="A244" s="59">
        <v>9394</v>
      </c>
      <c r="B244" s="60" t="s">
        <v>308</v>
      </c>
      <c r="C244" s="61" t="s">
        <v>307</v>
      </c>
      <c r="D244" s="62" t="s">
        <v>312</v>
      </c>
      <c r="E244" s="63" t="s">
        <v>568</v>
      </c>
      <c r="F244" s="64" t="s">
        <v>566</v>
      </c>
      <c r="G244" s="65"/>
      <c r="H244" s="66">
        <v>11846775</v>
      </c>
      <c r="I244" s="67">
        <v>11796775</v>
      </c>
      <c r="J244" s="68">
        <v>6.5057767201085204</v>
      </c>
      <c r="K244" s="68">
        <v>5.51487734580724</v>
      </c>
      <c r="L244" s="69">
        <v>11796775</v>
      </c>
      <c r="M244" s="69"/>
      <c r="N244" s="69"/>
    </row>
    <row r="245" spans="1:14" ht="30" x14ac:dyDescent="0.25">
      <c r="A245" s="59">
        <v>9154</v>
      </c>
      <c r="B245" s="60" t="s">
        <v>308</v>
      </c>
      <c r="C245" s="61" t="s">
        <v>316</v>
      </c>
      <c r="D245" s="62" t="s">
        <v>320</v>
      </c>
      <c r="E245" s="63" t="s">
        <v>568</v>
      </c>
      <c r="F245" s="64" t="s">
        <v>566</v>
      </c>
      <c r="G245" s="65" t="s">
        <v>566</v>
      </c>
      <c r="H245" s="66">
        <v>22243092</v>
      </c>
      <c r="I245" s="67">
        <v>22243092</v>
      </c>
      <c r="J245" s="68">
        <v>10.7692502929259</v>
      </c>
      <c r="K245" s="68">
        <v>4.8416156768698899</v>
      </c>
      <c r="L245" s="69">
        <v>22243092</v>
      </c>
      <c r="M245" s="69"/>
      <c r="N245" s="69"/>
    </row>
    <row r="246" spans="1:14" ht="45" x14ac:dyDescent="0.25">
      <c r="A246" s="40">
        <v>9108</v>
      </c>
      <c r="B246" s="27" t="s">
        <v>308</v>
      </c>
      <c r="C246" s="41" t="s">
        <v>341</v>
      </c>
      <c r="D246" s="42" t="s">
        <v>343</v>
      </c>
      <c r="E246" s="43" t="s">
        <v>569</v>
      </c>
      <c r="F246" s="44"/>
      <c r="G246" s="25" t="s">
        <v>566</v>
      </c>
      <c r="H246" s="45">
        <v>10951557</v>
      </c>
      <c r="I246" s="46">
        <v>10951557</v>
      </c>
      <c r="J246" s="32">
        <v>5.2872959517286304</v>
      </c>
      <c r="K246" s="32">
        <v>4.8278942909475102</v>
      </c>
      <c r="L246" s="9"/>
      <c r="M246" s="9"/>
      <c r="N246" s="9"/>
    </row>
    <row r="247" spans="1:14" x14ac:dyDescent="0.25">
      <c r="A247" s="59">
        <v>9313</v>
      </c>
      <c r="B247" s="60" t="s">
        <v>308</v>
      </c>
      <c r="C247" s="61" t="s">
        <v>307</v>
      </c>
      <c r="D247" s="62" t="s">
        <v>309</v>
      </c>
      <c r="E247" s="63" t="s">
        <v>568</v>
      </c>
      <c r="F247" s="64" t="s">
        <v>566</v>
      </c>
      <c r="G247" s="65"/>
      <c r="H247" s="66">
        <v>22517888</v>
      </c>
      <c r="I247" s="67">
        <v>22467888</v>
      </c>
      <c r="J247" s="68">
        <v>10.432628561682501</v>
      </c>
      <c r="K247" s="68">
        <v>4.6433507954475202</v>
      </c>
      <c r="L247" s="69">
        <v>22467888</v>
      </c>
      <c r="M247" s="69"/>
      <c r="N247" s="69"/>
    </row>
    <row r="248" spans="1:14" x14ac:dyDescent="0.25">
      <c r="A248" s="40">
        <v>9042</v>
      </c>
      <c r="B248" s="27" t="s">
        <v>308</v>
      </c>
      <c r="C248" s="41" t="s">
        <v>353</v>
      </c>
      <c r="D248" s="42" t="s">
        <v>355</v>
      </c>
      <c r="E248" s="43" t="s">
        <v>568</v>
      </c>
      <c r="F248" s="44" t="s">
        <v>566</v>
      </c>
      <c r="G248" s="25" t="s">
        <v>566</v>
      </c>
      <c r="H248" s="45">
        <v>15888305</v>
      </c>
      <c r="I248" s="46">
        <v>14988305</v>
      </c>
      <c r="J248" s="32">
        <v>6.4816734437353798</v>
      </c>
      <c r="K248" s="32">
        <v>4.3244872877456002</v>
      </c>
      <c r="L248" s="9"/>
      <c r="M248" s="9"/>
      <c r="N248" s="9"/>
    </row>
    <row r="249" spans="1:14" ht="30" x14ac:dyDescent="0.25">
      <c r="A249" s="40">
        <v>9049</v>
      </c>
      <c r="B249" s="27" t="s">
        <v>308</v>
      </c>
      <c r="C249" s="41" t="s">
        <v>353</v>
      </c>
      <c r="D249" s="42" t="s">
        <v>359</v>
      </c>
      <c r="E249" s="43" t="s">
        <v>568</v>
      </c>
      <c r="F249" s="44" t="s">
        <v>566</v>
      </c>
      <c r="G249" s="25" t="s">
        <v>566</v>
      </c>
      <c r="H249" s="45">
        <v>14480767</v>
      </c>
      <c r="I249" s="46">
        <v>14480767</v>
      </c>
      <c r="J249" s="32">
        <v>6.1357000916044502</v>
      </c>
      <c r="K249" s="32">
        <v>4.2371375021809596</v>
      </c>
      <c r="L249" s="9"/>
      <c r="M249" s="9"/>
      <c r="N249" s="9"/>
    </row>
    <row r="250" spans="1:14" x14ac:dyDescent="0.25">
      <c r="A250" s="40">
        <v>9413</v>
      </c>
      <c r="B250" s="27" t="s">
        <v>308</v>
      </c>
      <c r="C250" s="41" t="s">
        <v>316</v>
      </c>
      <c r="D250" s="42" t="s">
        <v>326</v>
      </c>
      <c r="E250" s="43" t="s">
        <v>568</v>
      </c>
      <c r="F250" s="44" t="s">
        <v>566</v>
      </c>
      <c r="G250" s="25" t="s">
        <v>566</v>
      </c>
      <c r="H250" s="45">
        <v>26644615</v>
      </c>
      <c r="I250" s="46">
        <v>26644615</v>
      </c>
      <c r="J250" s="32">
        <v>11.163325244896001</v>
      </c>
      <c r="K250" s="32">
        <v>4.1897115964693299</v>
      </c>
      <c r="L250" s="9"/>
      <c r="M250" s="9"/>
      <c r="N250" s="9"/>
    </row>
    <row r="251" spans="1:14" x14ac:dyDescent="0.25">
      <c r="A251" s="40">
        <v>9390</v>
      </c>
      <c r="B251" s="27" t="s">
        <v>308</v>
      </c>
      <c r="C251" s="41" t="s">
        <v>307</v>
      </c>
      <c r="D251" s="42" t="s">
        <v>311</v>
      </c>
      <c r="E251" s="43" t="s">
        <v>568</v>
      </c>
      <c r="F251" s="44" t="s">
        <v>566</v>
      </c>
      <c r="G251" s="25"/>
      <c r="H251" s="45">
        <v>15023420</v>
      </c>
      <c r="I251" s="46">
        <v>14973420</v>
      </c>
      <c r="J251" s="32">
        <v>6.2392758733917804</v>
      </c>
      <c r="K251" s="32">
        <v>4.1669009974954099</v>
      </c>
      <c r="L251" s="9"/>
      <c r="M251" s="9"/>
      <c r="N251" s="9"/>
    </row>
    <row r="252" spans="1:14" x14ac:dyDescent="0.25">
      <c r="A252" s="40">
        <v>8929</v>
      </c>
      <c r="B252" s="27" t="s">
        <v>308</v>
      </c>
      <c r="C252" s="41" t="s">
        <v>385</v>
      </c>
      <c r="D252" s="42" t="s">
        <v>387</v>
      </c>
      <c r="E252" s="43" t="s">
        <v>568</v>
      </c>
      <c r="F252" s="44" t="s">
        <v>566</v>
      </c>
      <c r="G252" s="25" t="s">
        <v>566</v>
      </c>
      <c r="H252" s="45">
        <v>21067622</v>
      </c>
      <c r="I252" s="46">
        <v>13818041</v>
      </c>
      <c r="J252" s="32">
        <v>5.7253158506312598</v>
      </c>
      <c r="K252" s="32">
        <v>4.1433629055169696</v>
      </c>
      <c r="L252" s="9"/>
      <c r="M252" s="9"/>
      <c r="N252" s="9"/>
    </row>
    <row r="253" spans="1:14" x14ac:dyDescent="0.25">
      <c r="A253" s="40">
        <v>9360</v>
      </c>
      <c r="B253" s="27" t="s">
        <v>308</v>
      </c>
      <c r="C253" s="41" t="s">
        <v>369</v>
      </c>
      <c r="D253" s="42" t="s">
        <v>370</v>
      </c>
      <c r="E253" s="43" t="s">
        <v>568</v>
      </c>
      <c r="F253" s="44" t="s">
        <v>566</v>
      </c>
      <c r="G253" s="25" t="s">
        <v>566</v>
      </c>
      <c r="H253" s="45">
        <v>6727732</v>
      </c>
      <c r="I253" s="46">
        <v>6727732</v>
      </c>
      <c r="J253" s="32">
        <v>2.7013182702397098</v>
      </c>
      <c r="K253" s="32">
        <v>4.01519898569045</v>
      </c>
      <c r="L253" s="9"/>
      <c r="M253" s="9"/>
      <c r="N253" s="9"/>
    </row>
    <row r="254" spans="1:14" x14ac:dyDescent="0.25">
      <c r="A254" s="40">
        <v>9206</v>
      </c>
      <c r="B254" s="27" t="s">
        <v>308</v>
      </c>
      <c r="C254" s="41" t="s">
        <v>316</v>
      </c>
      <c r="D254" s="42" t="s">
        <v>321</v>
      </c>
      <c r="E254" s="43" t="s">
        <v>568</v>
      </c>
      <c r="F254" s="44" t="s">
        <v>566</v>
      </c>
      <c r="G254" s="25" t="s">
        <v>566</v>
      </c>
      <c r="H254" s="45">
        <v>20192537</v>
      </c>
      <c r="I254" s="46">
        <v>20192537</v>
      </c>
      <c r="J254" s="32">
        <v>7.9139787808182902</v>
      </c>
      <c r="K254" s="32">
        <v>3.9192592693123598</v>
      </c>
      <c r="L254" s="9"/>
      <c r="M254" s="9"/>
      <c r="N254" s="9"/>
    </row>
    <row r="255" spans="1:14" x14ac:dyDescent="0.25">
      <c r="A255" s="40">
        <v>9492</v>
      </c>
      <c r="B255" s="27" t="s">
        <v>308</v>
      </c>
      <c r="C255" s="41" t="s">
        <v>327</v>
      </c>
      <c r="D255" s="42" t="s">
        <v>331</v>
      </c>
      <c r="E255" s="43" t="s">
        <v>569</v>
      </c>
      <c r="F255" s="44" t="s">
        <v>566</v>
      </c>
      <c r="G255" s="25" t="s">
        <v>566</v>
      </c>
      <c r="H255" s="45">
        <v>6127445</v>
      </c>
      <c r="I255" s="46">
        <v>6127445</v>
      </c>
      <c r="J255" s="32">
        <v>2.3862267263552499</v>
      </c>
      <c r="K255" s="32">
        <v>3.8943258182737699</v>
      </c>
      <c r="L255" s="9"/>
      <c r="M255" s="9"/>
      <c r="N255" s="9"/>
    </row>
    <row r="256" spans="1:14" ht="30" x14ac:dyDescent="0.25">
      <c r="A256" s="40">
        <v>9046</v>
      </c>
      <c r="B256" s="27" t="s">
        <v>308</v>
      </c>
      <c r="C256" s="41" t="s">
        <v>353</v>
      </c>
      <c r="D256" s="42" t="s">
        <v>358</v>
      </c>
      <c r="E256" s="43" t="s">
        <v>568</v>
      </c>
      <c r="F256" s="44" t="s">
        <v>566</v>
      </c>
      <c r="G256" s="25" t="s">
        <v>566</v>
      </c>
      <c r="H256" s="45">
        <v>13222320</v>
      </c>
      <c r="I256" s="46">
        <v>13222320</v>
      </c>
      <c r="J256" s="32">
        <v>5.0794320361521104</v>
      </c>
      <c r="K256" s="32">
        <v>3.8415588460664298</v>
      </c>
      <c r="L256" s="9"/>
      <c r="M256" s="9"/>
      <c r="N256" s="9"/>
    </row>
    <row r="257" spans="1:14" ht="45" x14ac:dyDescent="0.25">
      <c r="A257" s="40">
        <v>9257</v>
      </c>
      <c r="B257" s="27" t="s">
        <v>308</v>
      </c>
      <c r="C257" s="41" t="s">
        <v>395</v>
      </c>
      <c r="D257" s="42" t="s">
        <v>403</v>
      </c>
      <c r="E257" s="43" t="s">
        <v>569</v>
      </c>
      <c r="F257" s="44"/>
      <c r="G257" s="25" t="s">
        <v>566</v>
      </c>
      <c r="H257" s="45">
        <v>12297545</v>
      </c>
      <c r="I257" s="46">
        <v>12297545</v>
      </c>
      <c r="J257" s="32">
        <v>4.6616401377162804</v>
      </c>
      <c r="K257" s="32">
        <v>3.79070793212489</v>
      </c>
      <c r="L257" s="9"/>
      <c r="M257" s="9"/>
      <c r="N257" s="9"/>
    </row>
    <row r="258" spans="1:14" x14ac:dyDescent="0.25">
      <c r="A258" s="40">
        <v>9359</v>
      </c>
      <c r="B258" s="27" t="s">
        <v>308</v>
      </c>
      <c r="C258" s="41" t="s">
        <v>313</v>
      </c>
      <c r="D258" s="42" t="s">
        <v>315</v>
      </c>
      <c r="E258" s="43" t="s">
        <v>568</v>
      </c>
      <c r="F258" s="44" t="s">
        <v>566</v>
      </c>
      <c r="G258" s="25" t="s">
        <v>566</v>
      </c>
      <c r="H258" s="45">
        <v>12668126</v>
      </c>
      <c r="I258" s="46">
        <v>12668126</v>
      </c>
      <c r="J258" s="32">
        <v>4.7094294359971904</v>
      </c>
      <c r="K258" s="32">
        <v>3.7175423073603699</v>
      </c>
      <c r="L258" s="9"/>
      <c r="M258" s="9"/>
      <c r="N258" s="9"/>
    </row>
    <row r="259" spans="1:14" x14ac:dyDescent="0.25">
      <c r="A259" s="40">
        <v>9358</v>
      </c>
      <c r="B259" s="27" t="s">
        <v>308</v>
      </c>
      <c r="C259" s="41" t="s">
        <v>313</v>
      </c>
      <c r="D259" s="42" t="s">
        <v>314</v>
      </c>
      <c r="E259" s="43" t="s">
        <v>568</v>
      </c>
      <c r="F259" s="44" t="s">
        <v>566</v>
      </c>
      <c r="G259" s="25" t="s">
        <v>566</v>
      </c>
      <c r="H259" s="45">
        <v>11257378</v>
      </c>
      <c r="I259" s="46">
        <v>11257378</v>
      </c>
      <c r="J259" s="32">
        <v>3.8896452442311298</v>
      </c>
      <c r="K259" s="32">
        <v>3.45519644470598</v>
      </c>
      <c r="L259" s="9"/>
      <c r="M259" s="9"/>
      <c r="N259" s="9"/>
    </row>
    <row r="260" spans="1:14" x14ac:dyDescent="0.25">
      <c r="A260" s="40">
        <v>9371</v>
      </c>
      <c r="B260" s="27" t="s">
        <v>308</v>
      </c>
      <c r="C260" s="41" t="s">
        <v>377</v>
      </c>
      <c r="D260" s="42" t="s">
        <v>378</v>
      </c>
      <c r="E260" s="43" t="s">
        <v>568</v>
      </c>
      <c r="F260" s="44" t="s">
        <v>566</v>
      </c>
      <c r="G260" s="25" t="s">
        <v>566</v>
      </c>
      <c r="H260" s="45">
        <v>8642508</v>
      </c>
      <c r="I260" s="46">
        <v>6481881</v>
      </c>
      <c r="J260" s="32">
        <v>2.21578963552327</v>
      </c>
      <c r="K260" s="32">
        <v>3.4184361538313799</v>
      </c>
      <c r="L260" s="9"/>
      <c r="M260" s="9"/>
      <c r="N260" s="9"/>
    </row>
    <row r="261" spans="1:14" ht="45" x14ac:dyDescent="0.25">
      <c r="A261" s="40">
        <v>9010</v>
      </c>
      <c r="B261" s="27" t="s">
        <v>308</v>
      </c>
      <c r="C261" s="41" t="s">
        <v>395</v>
      </c>
      <c r="D261" s="42" t="s">
        <v>399</v>
      </c>
      <c r="E261" s="43" t="s">
        <v>569</v>
      </c>
      <c r="F261" s="44"/>
      <c r="G261" s="25" t="s">
        <v>566</v>
      </c>
      <c r="H261" s="45">
        <v>70549453</v>
      </c>
      <c r="I261" s="46">
        <v>43549453</v>
      </c>
      <c r="J261" s="32">
        <v>14.4769438709595</v>
      </c>
      <c r="K261" s="32">
        <v>3.3242538938341002</v>
      </c>
      <c r="L261" s="9"/>
      <c r="M261" s="9"/>
      <c r="N261" s="9"/>
    </row>
    <row r="262" spans="1:14" x14ac:dyDescent="0.25">
      <c r="A262" s="40">
        <v>9197</v>
      </c>
      <c r="B262" s="27" t="s">
        <v>308</v>
      </c>
      <c r="C262" s="41" t="s">
        <v>364</v>
      </c>
      <c r="D262" s="42" t="s">
        <v>366</v>
      </c>
      <c r="E262" s="43" t="s">
        <v>568</v>
      </c>
      <c r="F262" s="44" t="s">
        <v>566</v>
      </c>
      <c r="G262" s="25"/>
      <c r="H262" s="45">
        <v>17229139</v>
      </c>
      <c r="I262" s="46">
        <v>17229139</v>
      </c>
      <c r="J262" s="32">
        <v>5.3419448801168201</v>
      </c>
      <c r="K262" s="32">
        <v>3.1005292139768699</v>
      </c>
      <c r="L262" s="9"/>
      <c r="M262" s="9"/>
      <c r="N262" s="9"/>
    </row>
    <row r="263" spans="1:14" ht="45" x14ac:dyDescent="0.25">
      <c r="A263" s="40">
        <v>9415</v>
      </c>
      <c r="B263" s="27" t="s">
        <v>308</v>
      </c>
      <c r="C263" s="41" t="s">
        <v>341</v>
      </c>
      <c r="D263" s="42" t="s">
        <v>348</v>
      </c>
      <c r="E263" s="43" t="s">
        <v>569</v>
      </c>
      <c r="F263" s="44"/>
      <c r="G263" s="25" t="s">
        <v>566</v>
      </c>
      <c r="H263" s="45">
        <v>12611366</v>
      </c>
      <c r="I263" s="46">
        <v>12611366</v>
      </c>
      <c r="J263" s="32">
        <v>3.90853526378219</v>
      </c>
      <c r="K263" s="32">
        <v>3.0992164241226399</v>
      </c>
      <c r="L263" s="9"/>
      <c r="M263" s="9"/>
      <c r="N263" s="9"/>
    </row>
    <row r="264" spans="1:14" ht="30" x14ac:dyDescent="0.25">
      <c r="A264" s="40">
        <v>9412</v>
      </c>
      <c r="B264" s="27" t="s">
        <v>308</v>
      </c>
      <c r="C264" s="41" t="s">
        <v>316</v>
      </c>
      <c r="D264" s="42" t="s">
        <v>325</v>
      </c>
      <c r="E264" s="43" t="s">
        <v>568</v>
      </c>
      <c r="F264" s="44" t="s">
        <v>566</v>
      </c>
      <c r="G264" s="25" t="s">
        <v>566</v>
      </c>
      <c r="H264" s="45">
        <v>21975351</v>
      </c>
      <c r="I264" s="46">
        <v>21975351</v>
      </c>
      <c r="J264" s="32">
        <v>6.7732085878811503</v>
      </c>
      <c r="K264" s="32">
        <v>3.08218448382515</v>
      </c>
      <c r="L264" s="9"/>
      <c r="M264" s="9"/>
      <c r="N264" s="9"/>
    </row>
    <row r="265" spans="1:14" ht="45" x14ac:dyDescent="0.25">
      <c r="A265" s="40">
        <v>8927</v>
      </c>
      <c r="B265" s="27" t="s">
        <v>308</v>
      </c>
      <c r="C265" s="41" t="s">
        <v>395</v>
      </c>
      <c r="D265" s="42" t="s">
        <v>396</v>
      </c>
      <c r="E265" s="43" t="s">
        <v>568</v>
      </c>
      <c r="F265" s="44"/>
      <c r="G265" s="25" t="s">
        <v>566</v>
      </c>
      <c r="H265" s="45">
        <v>57898083</v>
      </c>
      <c r="I265" s="46">
        <v>53525945</v>
      </c>
      <c r="J265" s="32">
        <v>16.277210757020502</v>
      </c>
      <c r="K265" s="32">
        <v>3.04099456011856</v>
      </c>
      <c r="L265" s="9"/>
      <c r="M265" s="9"/>
      <c r="N265" s="9"/>
    </row>
    <row r="266" spans="1:14" ht="30" x14ac:dyDescent="0.25">
      <c r="A266" s="40">
        <v>9364</v>
      </c>
      <c r="B266" s="27" t="s">
        <v>308</v>
      </c>
      <c r="C266" s="41" t="s">
        <v>316</v>
      </c>
      <c r="D266" s="42" t="s">
        <v>323</v>
      </c>
      <c r="E266" s="43" t="s">
        <v>568</v>
      </c>
      <c r="F266" s="44" t="s">
        <v>566</v>
      </c>
      <c r="G266" s="25" t="s">
        <v>566</v>
      </c>
      <c r="H266" s="45">
        <v>20487571</v>
      </c>
      <c r="I266" s="46">
        <v>20487571</v>
      </c>
      <c r="J266" s="32">
        <v>6.0749367595950199</v>
      </c>
      <c r="K266" s="32">
        <v>2.9651815530474601</v>
      </c>
      <c r="L266" s="9"/>
      <c r="M266" s="9"/>
      <c r="N266" s="9"/>
    </row>
    <row r="267" spans="1:14" ht="30" x14ac:dyDescent="0.25">
      <c r="A267" s="40">
        <v>9287</v>
      </c>
      <c r="B267" s="27" t="s">
        <v>308</v>
      </c>
      <c r="C267" s="41" t="s">
        <v>316</v>
      </c>
      <c r="D267" s="42" t="s">
        <v>322</v>
      </c>
      <c r="E267" s="43" t="s">
        <v>568</v>
      </c>
      <c r="F267" s="44" t="s">
        <v>566</v>
      </c>
      <c r="G267" s="25" t="s">
        <v>566</v>
      </c>
      <c r="H267" s="45">
        <v>21213068</v>
      </c>
      <c r="I267" s="46">
        <v>21213068</v>
      </c>
      <c r="J267" s="32">
        <v>6.1437103578289403</v>
      </c>
      <c r="K267" s="32">
        <v>2.8961913278310001</v>
      </c>
      <c r="L267" s="9"/>
      <c r="M267" s="9"/>
      <c r="N267" s="9"/>
    </row>
    <row r="268" spans="1:14" x14ac:dyDescent="0.25">
      <c r="A268" s="40">
        <v>9411</v>
      </c>
      <c r="B268" s="27" t="s">
        <v>308</v>
      </c>
      <c r="C268" s="41" t="s">
        <v>336</v>
      </c>
      <c r="D268" s="42" t="s">
        <v>339</v>
      </c>
      <c r="E268" s="43" t="s">
        <v>568</v>
      </c>
      <c r="F268" s="44" t="s">
        <v>566</v>
      </c>
      <c r="G268" s="25"/>
      <c r="H268" s="45">
        <v>7512460</v>
      </c>
      <c r="I268" s="46">
        <v>6906460</v>
      </c>
      <c r="J268" s="32">
        <v>1.9801976272138699</v>
      </c>
      <c r="K268" s="32">
        <v>2.8671673001999198</v>
      </c>
      <c r="L268" s="9"/>
      <c r="M268" s="9"/>
      <c r="N268" s="9"/>
    </row>
    <row r="269" spans="1:14" x14ac:dyDescent="0.25">
      <c r="A269" s="40">
        <v>8936</v>
      </c>
      <c r="B269" s="27" t="s">
        <v>308</v>
      </c>
      <c r="C269" s="41" t="s">
        <v>385</v>
      </c>
      <c r="D269" s="42" t="s">
        <v>392</v>
      </c>
      <c r="E269" s="43" t="s">
        <v>568</v>
      </c>
      <c r="F269" s="44" t="s">
        <v>566</v>
      </c>
      <c r="G269" s="25" t="s">
        <v>566</v>
      </c>
      <c r="H269" s="45">
        <v>41830387</v>
      </c>
      <c r="I269" s="46">
        <v>41830387</v>
      </c>
      <c r="J269" s="32">
        <v>11.666977907839399</v>
      </c>
      <c r="K269" s="32">
        <v>2.78911545997396</v>
      </c>
      <c r="L269" s="9"/>
      <c r="M269" s="9"/>
      <c r="N269" s="9"/>
    </row>
    <row r="270" spans="1:14" ht="45" x14ac:dyDescent="0.25">
      <c r="A270" s="40">
        <v>9302</v>
      </c>
      <c r="B270" s="27" t="s">
        <v>308</v>
      </c>
      <c r="C270" s="41" t="s">
        <v>341</v>
      </c>
      <c r="D270" s="42" t="s">
        <v>344</v>
      </c>
      <c r="E270" s="43" t="s">
        <v>569</v>
      </c>
      <c r="F270" s="44"/>
      <c r="G270" s="25" t="s">
        <v>566</v>
      </c>
      <c r="H270" s="45">
        <v>10277469</v>
      </c>
      <c r="I270" s="46">
        <v>10277469</v>
      </c>
      <c r="J270" s="32">
        <v>2.8324045647622</v>
      </c>
      <c r="K270" s="32">
        <v>2.7559358872911202</v>
      </c>
      <c r="L270" s="9"/>
      <c r="M270" s="9"/>
      <c r="N270" s="9"/>
    </row>
    <row r="271" spans="1:14" x14ac:dyDescent="0.25">
      <c r="A271" s="40">
        <v>8930</v>
      </c>
      <c r="B271" s="27" t="s">
        <v>308</v>
      </c>
      <c r="C271" s="41" t="s">
        <v>385</v>
      </c>
      <c r="D271" s="42" t="s">
        <v>388</v>
      </c>
      <c r="E271" s="43" t="s">
        <v>569</v>
      </c>
      <c r="F271" s="44" t="s">
        <v>566</v>
      </c>
      <c r="G271" s="25" t="s">
        <v>566</v>
      </c>
      <c r="H271" s="45">
        <v>39622772</v>
      </c>
      <c r="I271" s="46">
        <v>24976951</v>
      </c>
      <c r="J271" s="32">
        <v>6.6819529779762297</v>
      </c>
      <c r="K271" s="32">
        <v>2.6752476625254298</v>
      </c>
      <c r="L271" s="9"/>
      <c r="M271" s="9"/>
      <c r="N271" s="9"/>
    </row>
    <row r="272" spans="1:14" x14ac:dyDescent="0.25">
      <c r="A272" s="40">
        <v>9014</v>
      </c>
      <c r="B272" s="27" t="s">
        <v>308</v>
      </c>
      <c r="C272" s="41" t="s">
        <v>316</v>
      </c>
      <c r="D272" s="42" t="s">
        <v>317</v>
      </c>
      <c r="E272" s="43" t="s">
        <v>568</v>
      </c>
      <c r="F272" s="44" t="s">
        <v>566</v>
      </c>
      <c r="G272" s="25" t="s">
        <v>566</v>
      </c>
      <c r="H272" s="45">
        <v>39745070</v>
      </c>
      <c r="I272" s="46">
        <v>19745070</v>
      </c>
      <c r="J272" s="32">
        <v>5.2803108528605502</v>
      </c>
      <c r="K272" s="32">
        <v>2.6742426605023599</v>
      </c>
      <c r="L272" s="9"/>
      <c r="M272" s="9"/>
      <c r="N272" s="9"/>
    </row>
    <row r="273" spans="1:14" x14ac:dyDescent="0.25">
      <c r="A273" s="40">
        <v>9378</v>
      </c>
      <c r="B273" s="27" t="s">
        <v>308</v>
      </c>
      <c r="C273" s="41" t="s">
        <v>377</v>
      </c>
      <c r="D273" s="42" t="s">
        <v>380</v>
      </c>
      <c r="E273" s="43" t="s">
        <v>568</v>
      </c>
      <c r="F273" s="44" t="s">
        <v>566</v>
      </c>
      <c r="G273" s="25" t="s">
        <v>566</v>
      </c>
      <c r="H273" s="45">
        <v>7841123</v>
      </c>
      <c r="I273" s="46">
        <v>5880842</v>
      </c>
      <c r="J273" s="32">
        <v>1.4553249648191799</v>
      </c>
      <c r="K273" s="32">
        <v>2.47468808857505</v>
      </c>
      <c r="L273" s="9"/>
      <c r="M273" s="9"/>
      <c r="N273" s="9"/>
    </row>
    <row r="274" spans="1:14" ht="30" x14ac:dyDescent="0.25">
      <c r="A274" s="40">
        <v>9062</v>
      </c>
      <c r="B274" s="27" t="s">
        <v>308</v>
      </c>
      <c r="C274" s="41" t="s">
        <v>353</v>
      </c>
      <c r="D274" s="42" t="s">
        <v>360</v>
      </c>
      <c r="E274" s="43" t="s">
        <v>569</v>
      </c>
      <c r="F274" s="44" t="s">
        <v>566</v>
      </c>
      <c r="G274" s="25" t="s">
        <v>566</v>
      </c>
      <c r="H274" s="45">
        <v>17207282</v>
      </c>
      <c r="I274" s="46">
        <v>17207282</v>
      </c>
      <c r="J274" s="32">
        <v>4.1208360579449002</v>
      </c>
      <c r="K274" s="32">
        <v>2.3948210170234301</v>
      </c>
      <c r="L274" s="9"/>
      <c r="M274" s="9"/>
      <c r="N274" s="9"/>
    </row>
    <row r="275" spans="1:14" ht="30" x14ac:dyDescent="0.25">
      <c r="A275" s="40">
        <v>9409</v>
      </c>
      <c r="B275" s="27" t="s">
        <v>308</v>
      </c>
      <c r="C275" s="41" t="s">
        <v>316</v>
      </c>
      <c r="D275" s="42" t="s">
        <v>324</v>
      </c>
      <c r="E275" s="43" t="s">
        <v>568</v>
      </c>
      <c r="F275" s="44" t="s">
        <v>566</v>
      </c>
      <c r="G275" s="25" t="s">
        <v>566</v>
      </c>
      <c r="H275" s="45">
        <v>17546227</v>
      </c>
      <c r="I275" s="46">
        <v>17546227</v>
      </c>
      <c r="J275" s="32">
        <v>4.1436572368928397</v>
      </c>
      <c r="K275" s="32">
        <v>2.36156595768015</v>
      </c>
      <c r="L275" s="9"/>
      <c r="M275" s="9"/>
      <c r="N275" s="9"/>
    </row>
    <row r="276" spans="1:14" ht="45" x14ac:dyDescent="0.25">
      <c r="A276" s="40">
        <v>9385</v>
      </c>
      <c r="B276" s="27" t="s">
        <v>308</v>
      </c>
      <c r="C276" s="41" t="s">
        <v>341</v>
      </c>
      <c r="D276" s="42" t="s">
        <v>346</v>
      </c>
      <c r="E276" s="43" t="s">
        <v>568</v>
      </c>
      <c r="F276" s="44"/>
      <c r="G276" s="25" t="s">
        <v>566</v>
      </c>
      <c r="H276" s="45">
        <v>21499008</v>
      </c>
      <c r="I276" s="46">
        <v>21499008</v>
      </c>
      <c r="J276" s="32">
        <v>4.9495003393308199</v>
      </c>
      <c r="K276" s="32">
        <v>2.3021994034937898</v>
      </c>
      <c r="L276" s="9"/>
      <c r="M276" s="9"/>
      <c r="N276" s="9"/>
    </row>
    <row r="277" spans="1:14" x14ac:dyDescent="0.25">
      <c r="A277" s="40">
        <v>9050</v>
      </c>
      <c r="B277" s="27" t="s">
        <v>308</v>
      </c>
      <c r="C277" s="41" t="s">
        <v>349</v>
      </c>
      <c r="D277" s="42" t="s">
        <v>351</v>
      </c>
      <c r="E277" s="43" t="s">
        <v>568</v>
      </c>
      <c r="F277" s="44" t="s">
        <v>566</v>
      </c>
      <c r="G277" s="25"/>
      <c r="H277" s="45">
        <v>5060708</v>
      </c>
      <c r="I277" s="46">
        <v>3525765</v>
      </c>
      <c r="J277" s="32">
        <v>0.80736301272970701</v>
      </c>
      <c r="K277" s="32">
        <v>2.2898945696315698</v>
      </c>
      <c r="L277" s="9"/>
      <c r="M277" s="9"/>
      <c r="N277" s="9"/>
    </row>
    <row r="278" spans="1:14" x14ac:dyDescent="0.25">
      <c r="A278" s="40">
        <v>8937</v>
      </c>
      <c r="B278" s="27" t="s">
        <v>308</v>
      </c>
      <c r="C278" s="41" t="s">
        <v>385</v>
      </c>
      <c r="D278" s="42" t="s">
        <v>393</v>
      </c>
      <c r="E278" s="43" t="s">
        <v>568</v>
      </c>
      <c r="F278" s="44" t="s">
        <v>566</v>
      </c>
      <c r="G278" s="25" t="s">
        <v>566</v>
      </c>
      <c r="H278" s="45">
        <v>20331645</v>
      </c>
      <c r="I278" s="46">
        <v>19331645</v>
      </c>
      <c r="J278" s="32">
        <v>4.3538765961297496</v>
      </c>
      <c r="K278" s="32">
        <v>2.2522018152773602</v>
      </c>
      <c r="L278" s="9"/>
      <c r="M278" s="9"/>
      <c r="N278" s="9"/>
    </row>
    <row r="279" spans="1:14" x14ac:dyDescent="0.25">
      <c r="A279" s="40">
        <v>9111</v>
      </c>
      <c r="B279" s="27" t="s">
        <v>308</v>
      </c>
      <c r="C279" s="41" t="s">
        <v>316</v>
      </c>
      <c r="D279" s="42" t="s">
        <v>319</v>
      </c>
      <c r="E279" s="43" t="s">
        <v>568</v>
      </c>
      <c r="F279" s="44" t="s">
        <v>566</v>
      </c>
      <c r="G279" s="25" t="s">
        <v>566</v>
      </c>
      <c r="H279" s="45">
        <v>8656131</v>
      </c>
      <c r="I279" s="46">
        <v>8656131</v>
      </c>
      <c r="J279" s="32">
        <v>1.90768501932074</v>
      </c>
      <c r="K279" s="32">
        <v>2.2038541460621901</v>
      </c>
      <c r="L279" s="9"/>
      <c r="M279" s="9"/>
      <c r="N279" s="9"/>
    </row>
    <row r="280" spans="1:14" ht="45" x14ac:dyDescent="0.25">
      <c r="A280" s="40">
        <v>9127</v>
      </c>
      <c r="B280" s="27" t="s">
        <v>308</v>
      </c>
      <c r="C280" s="41" t="s">
        <v>407</v>
      </c>
      <c r="D280" s="42" t="s">
        <v>410</v>
      </c>
      <c r="E280" s="43" t="s">
        <v>569</v>
      </c>
      <c r="F280" s="44"/>
      <c r="G280" s="25" t="s">
        <v>566</v>
      </c>
      <c r="H280" s="45">
        <v>4122238</v>
      </c>
      <c r="I280" s="46">
        <v>4106888</v>
      </c>
      <c r="J280" s="32">
        <v>0.88705886480422103</v>
      </c>
      <c r="K280" s="32">
        <v>2.15992952523716</v>
      </c>
      <c r="L280" s="9"/>
      <c r="M280" s="9"/>
      <c r="N280" s="9"/>
    </row>
    <row r="281" spans="1:14" x14ac:dyDescent="0.25">
      <c r="A281" s="40">
        <v>8934</v>
      </c>
      <c r="B281" s="27" t="s">
        <v>308</v>
      </c>
      <c r="C281" s="41" t="s">
        <v>385</v>
      </c>
      <c r="D281" s="42" t="s">
        <v>391</v>
      </c>
      <c r="E281" s="43" t="s">
        <v>568</v>
      </c>
      <c r="F281" s="44" t="s">
        <v>566</v>
      </c>
      <c r="G281" s="25" t="s">
        <v>566</v>
      </c>
      <c r="H281" s="45">
        <v>20061265</v>
      </c>
      <c r="I281" s="46">
        <v>13461265</v>
      </c>
      <c r="J281" s="32">
        <v>2.6802791112533502</v>
      </c>
      <c r="K281" s="32">
        <v>1.9911049305197901</v>
      </c>
      <c r="L281" s="9"/>
      <c r="M281" s="9"/>
      <c r="N281" s="9"/>
    </row>
    <row r="282" spans="1:14" x14ac:dyDescent="0.25">
      <c r="A282" s="40">
        <v>8933</v>
      </c>
      <c r="B282" s="27" t="s">
        <v>308</v>
      </c>
      <c r="C282" s="41" t="s">
        <v>385</v>
      </c>
      <c r="D282" s="42" t="s">
        <v>390</v>
      </c>
      <c r="E282" s="43" t="s">
        <v>568</v>
      </c>
      <c r="F282" s="44" t="s">
        <v>566</v>
      </c>
      <c r="G282" s="25" t="s">
        <v>566</v>
      </c>
      <c r="H282" s="45">
        <v>36862887</v>
      </c>
      <c r="I282" s="46">
        <v>36862887</v>
      </c>
      <c r="J282" s="32">
        <v>7.1080136873953403</v>
      </c>
      <c r="K282" s="32">
        <v>1.92823033296207</v>
      </c>
      <c r="L282" s="9"/>
      <c r="M282" s="9"/>
      <c r="N282" s="9"/>
    </row>
    <row r="283" spans="1:14" ht="45" x14ac:dyDescent="0.25">
      <c r="A283" s="40">
        <v>9376</v>
      </c>
      <c r="B283" s="27" t="s">
        <v>308</v>
      </c>
      <c r="C283" s="41" t="s">
        <v>341</v>
      </c>
      <c r="D283" s="42" t="s">
        <v>345</v>
      </c>
      <c r="E283" s="43" t="s">
        <v>569</v>
      </c>
      <c r="F283" s="44"/>
      <c r="G283" s="25" t="s">
        <v>566</v>
      </c>
      <c r="H283" s="45">
        <v>10523898</v>
      </c>
      <c r="I283" s="46">
        <v>10523898</v>
      </c>
      <c r="J283" s="32">
        <v>2.0075362647733699</v>
      </c>
      <c r="K283" s="32">
        <v>1.9075976076292001</v>
      </c>
      <c r="L283" s="9"/>
      <c r="M283" s="9"/>
      <c r="N283" s="9"/>
    </row>
    <row r="284" spans="1:14" x14ac:dyDescent="0.25">
      <c r="A284" s="40">
        <v>9085</v>
      </c>
      <c r="B284" s="27" t="s">
        <v>308</v>
      </c>
      <c r="C284" s="41" t="s">
        <v>349</v>
      </c>
      <c r="D284" s="42" t="s">
        <v>352</v>
      </c>
      <c r="E284" s="43" t="s">
        <v>568</v>
      </c>
      <c r="F284" s="44" t="s">
        <v>566</v>
      </c>
      <c r="G284" s="25" t="s">
        <v>566</v>
      </c>
      <c r="H284" s="45">
        <v>4215689</v>
      </c>
      <c r="I284" s="46">
        <v>4215689</v>
      </c>
      <c r="J284" s="32">
        <v>0.80147785382741099</v>
      </c>
      <c r="K284" s="32">
        <v>1.90117879622384</v>
      </c>
      <c r="L284" s="9"/>
      <c r="M284" s="9"/>
      <c r="N284" s="9"/>
    </row>
    <row r="285" spans="1:14" ht="45" x14ac:dyDescent="0.25">
      <c r="A285" s="40">
        <v>8944</v>
      </c>
      <c r="B285" s="27" t="s">
        <v>308</v>
      </c>
      <c r="C285" s="41" t="s">
        <v>395</v>
      </c>
      <c r="D285" s="42" t="s">
        <v>397</v>
      </c>
      <c r="E285" s="43" t="s">
        <v>568</v>
      </c>
      <c r="F285" s="44"/>
      <c r="G285" s="25" t="s">
        <v>566</v>
      </c>
      <c r="H285" s="45">
        <v>195302750</v>
      </c>
      <c r="I285" s="46">
        <v>95302750</v>
      </c>
      <c r="J285" s="32">
        <v>17.614358077496998</v>
      </c>
      <c r="K285" s="32">
        <v>1.84825286547314</v>
      </c>
      <c r="L285" s="9"/>
      <c r="M285" s="9"/>
      <c r="N285" s="9"/>
    </row>
    <row r="286" spans="1:14" x14ac:dyDescent="0.25">
      <c r="A286" s="40">
        <v>9372</v>
      </c>
      <c r="B286" s="27" t="s">
        <v>308</v>
      </c>
      <c r="C286" s="41" t="s">
        <v>377</v>
      </c>
      <c r="D286" s="42" t="s">
        <v>379</v>
      </c>
      <c r="E286" s="43" t="s">
        <v>568</v>
      </c>
      <c r="F286" s="44" t="s">
        <v>566</v>
      </c>
      <c r="G286" s="25" t="s">
        <v>566</v>
      </c>
      <c r="H286" s="45">
        <v>8461236</v>
      </c>
      <c r="I286" s="46">
        <v>6345927</v>
      </c>
      <c r="J286" s="32">
        <v>1.1121053275513999</v>
      </c>
      <c r="K286" s="32">
        <v>1.7524710378033099</v>
      </c>
      <c r="L286" s="9"/>
      <c r="M286" s="9"/>
      <c r="N286" s="9"/>
    </row>
    <row r="287" spans="1:14" x14ac:dyDescent="0.25">
      <c r="A287" s="40">
        <v>9198</v>
      </c>
      <c r="B287" s="27" t="s">
        <v>308</v>
      </c>
      <c r="C287" s="41" t="s">
        <v>364</v>
      </c>
      <c r="D287" s="42" t="s">
        <v>367</v>
      </c>
      <c r="E287" s="43" t="s">
        <v>569</v>
      </c>
      <c r="F287" s="44" t="s">
        <v>566</v>
      </c>
      <c r="G287" s="25" t="s">
        <v>566</v>
      </c>
      <c r="H287" s="45">
        <v>16788008</v>
      </c>
      <c r="I287" s="46">
        <v>16788008</v>
      </c>
      <c r="J287" s="32">
        <v>2.7698374215754802</v>
      </c>
      <c r="K287" s="32">
        <v>1.64989045846027</v>
      </c>
      <c r="L287" s="9"/>
      <c r="M287" s="9"/>
      <c r="N287" s="9"/>
    </row>
    <row r="288" spans="1:14" ht="45" x14ac:dyDescent="0.25">
      <c r="A288" s="40">
        <v>9241</v>
      </c>
      <c r="B288" s="27" t="s">
        <v>308</v>
      </c>
      <c r="C288" s="41" t="s">
        <v>395</v>
      </c>
      <c r="D288" s="42" t="s">
        <v>402</v>
      </c>
      <c r="E288" s="43" t="s">
        <v>569</v>
      </c>
      <c r="F288" s="44"/>
      <c r="G288" s="25" t="s">
        <v>566</v>
      </c>
      <c r="H288" s="45">
        <v>17651980</v>
      </c>
      <c r="I288" s="46">
        <v>17651980</v>
      </c>
      <c r="J288" s="32">
        <v>2.9116006595158299</v>
      </c>
      <c r="K288" s="32">
        <v>1.6494470645875601</v>
      </c>
      <c r="L288" s="9"/>
      <c r="M288" s="9"/>
      <c r="N288" s="9"/>
    </row>
    <row r="289" spans="1:14" x14ac:dyDescent="0.25">
      <c r="A289" s="40">
        <v>9109</v>
      </c>
      <c r="B289" s="27" t="s">
        <v>308</v>
      </c>
      <c r="C289" s="41" t="s">
        <v>316</v>
      </c>
      <c r="D289" s="42" t="s">
        <v>318</v>
      </c>
      <c r="E289" s="43" t="s">
        <v>568</v>
      </c>
      <c r="F289" s="44" t="s">
        <v>566</v>
      </c>
      <c r="G289" s="25" t="s">
        <v>566</v>
      </c>
      <c r="H289" s="45">
        <v>35024332</v>
      </c>
      <c r="I289" s="46">
        <v>35024332</v>
      </c>
      <c r="J289" s="32">
        <v>5.7703183295391796</v>
      </c>
      <c r="K289" s="32">
        <v>1.6475170260318399</v>
      </c>
      <c r="L289" s="9"/>
      <c r="M289" s="9"/>
      <c r="N289" s="9"/>
    </row>
    <row r="290" spans="1:14" x14ac:dyDescent="0.25">
      <c r="A290" s="40">
        <v>9044</v>
      </c>
      <c r="B290" s="27" t="s">
        <v>308</v>
      </c>
      <c r="C290" s="41" t="s">
        <v>353</v>
      </c>
      <c r="D290" s="42" t="s">
        <v>357</v>
      </c>
      <c r="E290" s="43" t="s">
        <v>568</v>
      </c>
      <c r="F290" s="44" t="s">
        <v>566</v>
      </c>
      <c r="G290" s="25" t="s">
        <v>566</v>
      </c>
      <c r="H290" s="45">
        <v>34784879</v>
      </c>
      <c r="I290" s="46">
        <v>34784879</v>
      </c>
      <c r="J290" s="32">
        <v>5.6260426899045797</v>
      </c>
      <c r="K290" s="32">
        <v>1.6173817048219601</v>
      </c>
      <c r="L290" s="9"/>
      <c r="M290" s="9"/>
      <c r="N290" s="9"/>
    </row>
    <row r="291" spans="1:14" x14ac:dyDescent="0.25">
      <c r="A291" s="40">
        <v>9135</v>
      </c>
      <c r="B291" s="27" t="s">
        <v>308</v>
      </c>
      <c r="C291" s="41" t="s">
        <v>336</v>
      </c>
      <c r="D291" s="42" t="s">
        <v>338</v>
      </c>
      <c r="E291" s="43" t="s">
        <v>568</v>
      </c>
      <c r="F291" s="44" t="s">
        <v>566</v>
      </c>
      <c r="G291" s="25" t="s">
        <v>566</v>
      </c>
      <c r="H291" s="45">
        <v>75917941</v>
      </c>
      <c r="I291" s="46">
        <v>42218112</v>
      </c>
      <c r="J291" s="32">
        <v>6.3579076080663999</v>
      </c>
      <c r="K291" s="32">
        <v>1.5059668248704201</v>
      </c>
      <c r="L291" s="9"/>
      <c r="M291" s="9"/>
      <c r="N291" s="9"/>
    </row>
    <row r="292" spans="1:14" ht="45" x14ac:dyDescent="0.25">
      <c r="A292" s="40">
        <v>9386</v>
      </c>
      <c r="B292" s="27" t="s">
        <v>308</v>
      </c>
      <c r="C292" s="41" t="s">
        <v>341</v>
      </c>
      <c r="D292" s="42" t="s">
        <v>347</v>
      </c>
      <c r="E292" s="43" t="s">
        <v>569</v>
      </c>
      <c r="F292" s="44"/>
      <c r="G292" s="25" t="s">
        <v>566</v>
      </c>
      <c r="H292" s="45">
        <v>28815273</v>
      </c>
      <c r="I292" s="46">
        <v>28815273</v>
      </c>
      <c r="J292" s="32">
        <v>4.1853045022477797</v>
      </c>
      <c r="K292" s="32">
        <v>1.45246047200308</v>
      </c>
      <c r="L292" s="9"/>
      <c r="M292" s="9"/>
      <c r="N292" s="9"/>
    </row>
    <row r="293" spans="1:14" ht="30" x14ac:dyDescent="0.25">
      <c r="A293" s="40">
        <v>9045</v>
      </c>
      <c r="B293" s="27" t="s">
        <v>308</v>
      </c>
      <c r="C293" s="41" t="s">
        <v>349</v>
      </c>
      <c r="D293" s="42" t="s">
        <v>350</v>
      </c>
      <c r="E293" s="43" t="s">
        <v>568</v>
      </c>
      <c r="F293" s="44" t="s">
        <v>566</v>
      </c>
      <c r="G293" s="25"/>
      <c r="H293" s="45">
        <v>6997049</v>
      </c>
      <c r="I293" s="46">
        <v>4869194</v>
      </c>
      <c r="J293" s="32">
        <v>0.60647287569118102</v>
      </c>
      <c r="K293" s="32">
        <v>1.2455303191681799</v>
      </c>
      <c r="L293" s="9"/>
      <c r="M293" s="9"/>
      <c r="N293" s="9"/>
    </row>
    <row r="294" spans="1:14" x14ac:dyDescent="0.25">
      <c r="A294" s="40">
        <v>9190</v>
      </c>
      <c r="B294" s="27" t="s">
        <v>308</v>
      </c>
      <c r="C294" s="41" t="s">
        <v>364</v>
      </c>
      <c r="D294" s="42" t="s">
        <v>365</v>
      </c>
      <c r="E294" s="43" t="s">
        <v>569</v>
      </c>
      <c r="F294" s="44" t="s">
        <v>566</v>
      </c>
      <c r="G294" s="25" t="s">
        <v>566</v>
      </c>
      <c r="H294" s="45">
        <v>22169321</v>
      </c>
      <c r="I294" s="46">
        <v>22169321</v>
      </c>
      <c r="J294" s="32">
        <v>2.5771980591057999</v>
      </c>
      <c r="K294" s="32">
        <v>1.16250653734762</v>
      </c>
      <c r="L294" s="9"/>
      <c r="M294" s="9"/>
      <c r="N294" s="9"/>
    </row>
    <row r="295" spans="1:14" x14ac:dyDescent="0.25">
      <c r="A295" s="40">
        <v>9403</v>
      </c>
      <c r="B295" s="27" t="s">
        <v>308</v>
      </c>
      <c r="C295" s="41" t="s">
        <v>369</v>
      </c>
      <c r="D295" s="42" t="s">
        <v>371</v>
      </c>
      <c r="E295" s="43" t="s">
        <v>568</v>
      </c>
      <c r="F295" s="44" t="s">
        <v>566</v>
      </c>
      <c r="G295" s="25"/>
      <c r="H295" s="45">
        <v>14283364</v>
      </c>
      <c r="I295" s="46">
        <v>14283364</v>
      </c>
      <c r="J295" s="32">
        <v>1.5480931483804501</v>
      </c>
      <c r="K295" s="32">
        <v>1.0838435178018599</v>
      </c>
      <c r="L295" s="9"/>
      <c r="M295" s="9"/>
      <c r="N295" s="9"/>
    </row>
    <row r="296" spans="1:14" ht="45" x14ac:dyDescent="0.25">
      <c r="A296" s="40">
        <v>9270</v>
      </c>
      <c r="B296" s="27" t="s">
        <v>308</v>
      </c>
      <c r="C296" s="41" t="s">
        <v>395</v>
      </c>
      <c r="D296" s="42" t="s">
        <v>404</v>
      </c>
      <c r="E296" s="43" t="s">
        <v>568</v>
      </c>
      <c r="F296" s="44"/>
      <c r="G296" s="25" t="s">
        <v>566</v>
      </c>
      <c r="H296" s="45">
        <v>48786841</v>
      </c>
      <c r="I296" s="46">
        <v>31700559</v>
      </c>
      <c r="J296" s="32">
        <v>3.4224750721777601</v>
      </c>
      <c r="K296" s="32">
        <v>1.07962609497762</v>
      </c>
      <c r="L296" s="9"/>
      <c r="M296" s="9"/>
      <c r="N296" s="9"/>
    </row>
    <row r="297" spans="1:14" ht="30" x14ac:dyDescent="0.25">
      <c r="A297" s="40">
        <v>9496</v>
      </c>
      <c r="B297" s="27" t="s">
        <v>308</v>
      </c>
      <c r="C297" s="41" t="s">
        <v>405</v>
      </c>
      <c r="D297" s="42" t="s">
        <v>406</v>
      </c>
      <c r="E297" s="43" t="s">
        <v>568</v>
      </c>
      <c r="F297" s="44" t="s">
        <v>566</v>
      </c>
      <c r="G297" s="25" t="s">
        <v>566</v>
      </c>
      <c r="H297" s="45">
        <v>28217746</v>
      </c>
      <c r="I297" s="46">
        <v>27217746</v>
      </c>
      <c r="J297" s="32">
        <v>2.6815884627601201</v>
      </c>
      <c r="K297" s="32">
        <v>0.98523531770783801</v>
      </c>
      <c r="L297" s="9"/>
      <c r="M297" s="9"/>
      <c r="N297" s="9"/>
    </row>
    <row r="298" spans="1:14" x14ac:dyDescent="0.25">
      <c r="A298" s="40">
        <v>9467</v>
      </c>
      <c r="B298" s="27" t="s">
        <v>308</v>
      </c>
      <c r="C298" s="41" t="s">
        <v>327</v>
      </c>
      <c r="D298" s="42" t="s">
        <v>330</v>
      </c>
      <c r="E298" s="43" t="s">
        <v>568</v>
      </c>
      <c r="F298" s="44" t="s">
        <v>566</v>
      </c>
      <c r="G298" s="25" t="s">
        <v>566</v>
      </c>
      <c r="H298" s="45">
        <v>12393994</v>
      </c>
      <c r="I298" s="46">
        <v>12393994</v>
      </c>
      <c r="J298" s="32">
        <v>1.18287323072953</v>
      </c>
      <c r="K298" s="32">
        <v>0.95439228930523201</v>
      </c>
      <c r="L298" s="9"/>
      <c r="M298" s="9"/>
      <c r="N298" s="9"/>
    </row>
    <row r="299" spans="1:14" x14ac:dyDescent="0.25">
      <c r="A299" s="40">
        <v>9073</v>
      </c>
      <c r="B299" s="27" t="s">
        <v>308</v>
      </c>
      <c r="C299" s="41" t="s">
        <v>336</v>
      </c>
      <c r="D299" s="42" t="s">
        <v>337</v>
      </c>
      <c r="E299" s="43" t="s">
        <v>568</v>
      </c>
      <c r="F299" s="44" t="s">
        <v>566</v>
      </c>
      <c r="G299" s="25" t="s">
        <v>566</v>
      </c>
      <c r="H299" s="45">
        <v>30945914</v>
      </c>
      <c r="I299" s="46">
        <v>30945914</v>
      </c>
      <c r="J299" s="32">
        <v>2.6591171394374502</v>
      </c>
      <c r="K299" s="32">
        <v>0.85927891463714801</v>
      </c>
      <c r="L299" s="9"/>
      <c r="M299" s="9"/>
      <c r="N299" s="9"/>
    </row>
    <row r="300" spans="1:14" ht="30" x14ac:dyDescent="0.25">
      <c r="A300" s="40">
        <v>9430</v>
      </c>
      <c r="B300" s="27" t="s">
        <v>308</v>
      </c>
      <c r="C300" s="41" t="s">
        <v>377</v>
      </c>
      <c r="D300" s="42" t="s">
        <v>381</v>
      </c>
      <c r="E300" s="43" t="s">
        <v>568</v>
      </c>
      <c r="F300" s="44" t="s">
        <v>566</v>
      </c>
      <c r="G300" s="25" t="s">
        <v>566</v>
      </c>
      <c r="H300" s="45">
        <v>6539006</v>
      </c>
      <c r="I300" s="46">
        <v>4904254</v>
      </c>
      <c r="J300" s="32">
        <v>0.40269438361495702</v>
      </c>
      <c r="K300" s="32">
        <v>0.82111241304988802</v>
      </c>
      <c r="L300" s="9"/>
      <c r="M300" s="9"/>
      <c r="N300" s="9"/>
    </row>
    <row r="301" spans="1:14" ht="30" x14ac:dyDescent="0.25">
      <c r="A301" s="40">
        <v>9245</v>
      </c>
      <c r="B301" s="27" t="s">
        <v>308</v>
      </c>
      <c r="C301" s="41" t="s">
        <v>382</v>
      </c>
      <c r="D301" s="42" t="s">
        <v>383</v>
      </c>
      <c r="E301" s="43" t="s">
        <v>568</v>
      </c>
      <c r="F301" s="44" t="s">
        <v>566</v>
      </c>
      <c r="G301" s="25"/>
      <c r="H301" s="45">
        <v>10084138</v>
      </c>
      <c r="I301" s="46">
        <v>8405519</v>
      </c>
      <c r="J301" s="32">
        <v>0.66419576863623897</v>
      </c>
      <c r="K301" s="32">
        <v>0.790190074683358</v>
      </c>
      <c r="L301" s="9"/>
      <c r="M301" s="9"/>
      <c r="N301" s="9"/>
    </row>
    <row r="302" spans="1:14" ht="45" x14ac:dyDescent="0.25">
      <c r="A302" s="40">
        <v>9267</v>
      </c>
      <c r="B302" s="27" t="s">
        <v>308</v>
      </c>
      <c r="C302" s="41" t="s">
        <v>372</v>
      </c>
      <c r="D302" s="42" t="s">
        <v>373</v>
      </c>
      <c r="E302" s="43" t="s">
        <v>568</v>
      </c>
      <c r="F302" s="44"/>
      <c r="G302" s="25" t="s">
        <v>566</v>
      </c>
      <c r="H302" s="45">
        <v>135638008</v>
      </c>
      <c r="I302" s="46">
        <v>135638008</v>
      </c>
      <c r="J302" s="32">
        <v>10.129478075376401</v>
      </c>
      <c r="K302" s="32">
        <v>0.74680233252735495</v>
      </c>
      <c r="L302" s="9"/>
      <c r="M302" s="9"/>
      <c r="N302" s="9"/>
    </row>
    <row r="303" spans="1:14" ht="30" x14ac:dyDescent="0.25">
      <c r="A303" s="40">
        <v>9420</v>
      </c>
      <c r="B303" s="27" t="s">
        <v>308</v>
      </c>
      <c r="C303" s="41" t="s">
        <v>353</v>
      </c>
      <c r="D303" s="42" t="s">
        <v>362</v>
      </c>
      <c r="E303" s="43" t="s">
        <v>568</v>
      </c>
      <c r="F303" s="44" t="s">
        <v>566</v>
      </c>
      <c r="G303" s="25" t="s">
        <v>566</v>
      </c>
      <c r="H303" s="45">
        <v>56679181</v>
      </c>
      <c r="I303" s="46">
        <v>56679181</v>
      </c>
      <c r="J303" s="32">
        <v>4.1021849652386404</v>
      </c>
      <c r="K303" s="32">
        <v>0.72375515892486897</v>
      </c>
      <c r="L303" s="9"/>
      <c r="M303" s="9"/>
      <c r="N303" s="9"/>
    </row>
    <row r="304" spans="1:14" ht="30" x14ac:dyDescent="0.25">
      <c r="A304" s="40">
        <v>9086</v>
      </c>
      <c r="B304" s="27" t="s">
        <v>308</v>
      </c>
      <c r="C304" s="41" t="s">
        <v>353</v>
      </c>
      <c r="D304" s="42" t="s">
        <v>361</v>
      </c>
      <c r="E304" s="43" t="s">
        <v>568</v>
      </c>
      <c r="F304" s="44" t="s">
        <v>566</v>
      </c>
      <c r="G304" s="25" t="s">
        <v>566</v>
      </c>
      <c r="H304" s="45">
        <v>62415185</v>
      </c>
      <c r="I304" s="46">
        <v>62415185</v>
      </c>
      <c r="J304" s="32">
        <v>3.22257112603263</v>
      </c>
      <c r="K304" s="32">
        <v>0.51631203625089495</v>
      </c>
      <c r="L304" s="9"/>
      <c r="M304" s="9"/>
      <c r="N304" s="9"/>
    </row>
    <row r="305" spans="1:14" x14ac:dyDescent="0.25">
      <c r="A305" s="40">
        <v>9389</v>
      </c>
      <c r="B305" s="27" t="s">
        <v>308</v>
      </c>
      <c r="C305" s="41" t="s">
        <v>307</v>
      </c>
      <c r="D305" s="42" t="s">
        <v>310</v>
      </c>
      <c r="E305" s="43" t="s">
        <v>569</v>
      </c>
      <c r="F305" s="44" t="s">
        <v>566</v>
      </c>
      <c r="G305" s="25"/>
      <c r="H305" s="45">
        <v>2462964</v>
      </c>
      <c r="I305" s="46">
        <v>2462964</v>
      </c>
      <c r="J305" s="32">
        <v>4.5351035646147897E-2</v>
      </c>
      <c r="K305" s="32">
        <v>0.184131946898728</v>
      </c>
      <c r="L305" s="9"/>
      <c r="M305" s="9"/>
      <c r="N305" s="9"/>
    </row>
    <row r="306" spans="1:14" ht="30" x14ac:dyDescent="0.25">
      <c r="A306" s="59">
        <v>8941</v>
      </c>
      <c r="B306" s="60" t="s">
        <v>412</v>
      </c>
      <c r="C306" s="61" t="s">
        <v>457</v>
      </c>
      <c r="D306" s="62" t="s">
        <v>460</v>
      </c>
      <c r="E306" s="63" t="s">
        <v>568</v>
      </c>
      <c r="F306" s="64" t="s">
        <v>566</v>
      </c>
      <c r="G306" s="65"/>
      <c r="H306" s="66">
        <v>8533761</v>
      </c>
      <c r="I306" s="67">
        <v>8533761</v>
      </c>
      <c r="J306" s="68">
        <v>12.150912812783</v>
      </c>
      <c r="K306" s="68">
        <v>14.2386373520222</v>
      </c>
      <c r="L306" s="69">
        <v>8533761</v>
      </c>
      <c r="M306" s="69"/>
      <c r="N306" s="69"/>
    </row>
    <row r="307" spans="1:14" x14ac:dyDescent="0.25">
      <c r="A307" s="59">
        <v>9238</v>
      </c>
      <c r="B307" s="60" t="s">
        <v>412</v>
      </c>
      <c r="C307" s="61" t="s">
        <v>428</v>
      </c>
      <c r="D307" s="62" t="s">
        <v>431</v>
      </c>
      <c r="E307" s="63" t="s">
        <v>569</v>
      </c>
      <c r="F307" s="64" t="s">
        <v>566</v>
      </c>
      <c r="G307" s="65"/>
      <c r="H307" s="66">
        <v>2256259</v>
      </c>
      <c r="I307" s="67">
        <v>2256259</v>
      </c>
      <c r="J307" s="68">
        <v>2.0747045733993299</v>
      </c>
      <c r="K307" s="68">
        <v>9.1953298508696406</v>
      </c>
      <c r="L307" s="69">
        <v>2256259</v>
      </c>
      <c r="M307" s="69"/>
      <c r="N307" s="69"/>
    </row>
    <row r="308" spans="1:14" ht="45" x14ac:dyDescent="0.25">
      <c r="A308" s="59">
        <v>8965</v>
      </c>
      <c r="B308" s="60" t="s">
        <v>412</v>
      </c>
      <c r="C308" s="61" t="s">
        <v>466</v>
      </c>
      <c r="D308" s="62" t="s">
        <v>468</v>
      </c>
      <c r="E308" s="63" t="s">
        <v>569</v>
      </c>
      <c r="F308" s="64"/>
      <c r="G308" s="65" t="s">
        <v>566</v>
      </c>
      <c r="H308" s="66">
        <v>3944955</v>
      </c>
      <c r="I308" s="67">
        <v>3944955</v>
      </c>
      <c r="J308" s="68">
        <v>3.5846593773466799</v>
      </c>
      <c r="K308" s="68">
        <v>9.08669269319088</v>
      </c>
      <c r="L308" s="69"/>
      <c r="M308" s="69">
        <v>3944955</v>
      </c>
      <c r="N308" s="69"/>
    </row>
    <row r="309" spans="1:14" ht="30" x14ac:dyDescent="0.25">
      <c r="A309" s="59">
        <v>9279</v>
      </c>
      <c r="B309" s="60" t="s">
        <v>412</v>
      </c>
      <c r="C309" s="61" t="s">
        <v>445</v>
      </c>
      <c r="D309" s="62" t="s">
        <v>446</v>
      </c>
      <c r="E309" s="63" t="s">
        <v>569</v>
      </c>
      <c r="F309" s="64" t="s">
        <v>566</v>
      </c>
      <c r="G309" s="65"/>
      <c r="H309" s="66">
        <v>6506762</v>
      </c>
      <c r="I309" s="67">
        <v>6506762</v>
      </c>
      <c r="J309" s="68">
        <v>3.8511689303025398</v>
      </c>
      <c r="K309" s="68">
        <v>5.9187179895354101</v>
      </c>
      <c r="L309" s="69">
        <v>6506762</v>
      </c>
      <c r="M309" s="69"/>
      <c r="N309" s="69"/>
    </row>
    <row r="310" spans="1:14" ht="45" x14ac:dyDescent="0.25">
      <c r="A310" s="59">
        <v>8955</v>
      </c>
      <c r="B310" s="60" t="s">
        <v>412</v>
      </c>
      <c r="C310" s="61" t="s">
        <v>471</v>
      </c>
      <c r="D310" s="62" t="s">
        <v>473</v>
      </c>
      <c r="E310" s="63" t="s">
        <v>568</v>
      </c>
      <c r="F310" s="64"/>
      <c r="G310" s="65" t="s">
        <v>566</v>
      </c>
      <c r="H310" s="66">
        <v>25670186</v>
      </c>
      <c r="I310" s="67">
        <v>25670186</v>
      </c>
      <c r="J310" s="68">
        <v>14.344198048619299</v>
      </c>
      <c r="K310" s="68">
        <v>5.5878823973536003</v>
      </c>
      <c r="L310" s="69"/>
      <c r="M310" s="69">
        <v>25670186</v>
      </c>
      <c r="N310" s="69"/>
    </row>
    <row r="311" spans="1:14" ht="30" x14ac:dyDescent="0.25">
      <c r="A311" s="59">
        <v>9310</v>
      </c>
      <c r="B311" s="60" t="s">
        <v>412</v>
      </c>
      <c r="C311" s="61" t="s">
        <v>477</v>
      </c>
      <c r="D311" s="62" t="s">
        <v>478</v>
      </c>
      <c r="E311" s="63" t="s">
        <v>568</v>
      </c>
      <c r="F311" s="64" t="s">
        <v>566</v>
      </c>
      <c r="G311" s="65" t="s">
        <v>566</v>
      </c>
      <c r="H311" s="66">
        <v>17153515</v>
      </c>
      <c r="I311" s="67">
        <v>17153515</v>
      </c>
      <c r="J311" s="68">
        <v>9.3734599216405705</v>
      </c>
      <c r="K311" s="68">
        <v>5.4644543241665398</v>
      </c>
      <c r="L311" s="69">
        <v>17153515</v>
      </c>
      <c r="M311" s="69"/>
      <c r="N311" s="69"/>
    </row>
    <row r="312" spans="1:14" ht="45" x14ac:dyDescent="0.25">
      <c r="A312" s="59">
        <v>9457</v>
      </c>
      <c r="B312" s="60" t="s">
        <v>412</v>
      </c>
      <c r="C312" s="61" t="s">
        <v>451</v>
      </c>
      <c r="D312" s="62" t="s">
        <v>454</v>
      </c>
      <c r="E312" s="63" t="s">
        <v>568</v>
      </c>
      <c r="F312" s="64"/>
      <c r="G312" s="65" t="s">
        <v>566</v>
      </c>
      <c r="H312" s="66">
        <v>15102872</v>
      </c>
      <c r="I312" s="67">
        <v>15102872</v>
      </c>
      <c r="J312" s="68">
        <v>8.2144899374097502</v>
      </c>
      <c r="K312" s="68">
        <v>5.4390250658349899</v>
      </c>
      <c r="L312" s="69"/>
      <c r="M312" s="69">
        <v>15102872</v>
      </c>
      <c r="N312" s="69"/>
    </row>
    <row r="313" spans="1:14" ht="45" x14ac:dyDescent="0.25">
      <c r="A313" s="59">
        <v>8967</v>
      </c>
      <c r="B313" s="60" t="s">
        <v>412</v>
      </c>
      <c r="C313" s="61" t="s">
        <v>466</v>
      </c>
      <c r="D313" s="62" t="s">
        <v>469</v>
      </c>
      <c r="E313" s="63" t="s">
        <v>568</v>
      </c>
      <c r="F313" s="64"/>
      <c r="G313" s="65" t="s">
        <v>566</v>
      </c>
      <c r="H313" s="66">
        <v>6624464</v>
      </c>
      <c r="I313" s="67">
        <v>6624464</v>
      </c>
      <c r="J313" s="68">
        <v>3.6016402351049601</v>
      </c>
      <c r="K313" s="68">
        <v>5.4368779649266097</v>
      </c>
      <c r="L313" s="69"/>
      <c r="M313" s="69">
        <v>6624464</v>
      </c>
      <c r="N313" s="69"/>
    </row>
    <row r="314" spans="1:14" ht="45" x14ac:dyDescent="0.25">
      <c r="A314" s="40">
        <v>8968</v>
      </c>
      <c r="B314" s="27" t="s">
        <v>412</v>
      </c>
      <c r="C314" s="41" t="s">
        <v>466</v>
      </c>
      <c r="D314" s="42" t="s">
        <v>470</v>
      </c>
      <c r="E314" s="43" t="s">
        <v>569</v>
      </c>
      <c r="F314" s="44"/>
      <c r="G314" s="25" t="s">
        <v>566</v>
      </c>
      <c r="H314" s="45">
        <v>6700942</v>
      </c>
      <c r="I314" s="46">
        <v>6700942</v>
      </c>
      <c r="J314" s="32">
        <v>3.56599432518236</v>
      </c>
      <c r="K314" s="32">
        <v>5.32163138433725</v>
      </c>
      <c r="L314" s="9"/>
      <c r="M314" s="9"/>
      <c r="N314" s="9"/>
    </row>
    <row r="315" spans="1:14" x14ac:dyDescent="0.25">
      <c r="A315" s="59">
        <v>9294</v>
      </c>
      <c r="B315" s="60" t="s">
        <v>412</v>
      </c>
      <c r="C315" s="61" t="s">
        <v>447</v>
      </c>
      <c r="D315" s="62" t="s">
        <v>450</v>
      </c>
      <c r="E315" s="63" t="s">
        <v>568</v>
      </c>
      <c r="F315" s="64" t="s">
        <v>566</v>
      </c>
      <c r="G315" s="65" t="s">
        <v>566</v>
      </c>
      <c r="H315" s="66">
        <v>5468636</v>
      </c>
      <c r="I315" s="67">
        <v>5468636</v>
      </c>
      <c r="J315" s="68">
        <v>2.5896228021200298</v>
      </c>
      <c r="K315" s="68">
        <v>4.7354089797163903</v>
      </c>
      <c r="L315" s="69">
        <v>5468636</v>
      </c>
      <c r="M315" s="69"/>
      <c r="N315" s="69"/>
    </row>
    <row r="316" spans="1:14" ht="45" x14ac:dyDescent="0.25">
      <c r="A316" s="40">
        <v>9116</v>
      </c>
      <c r="B316" s="27" t="s">
        <v>412</v>
      </c>
      <c r="C316" s="41" t="s">
        <v>426</v>
      </c>
      <c r="D316" s="42" t="s">
        <v>427</v>
      </c>
      <c r="E316" s="43" t="s">
        <v>568</v>
      </c>
      <c r="F316" s="44"/>
      <c r="G316" s="25" t="s">
        <v>566</v>
      </c>
      <c r="H316" s="45">
        <v>10529371</v>
      </c>
      <c r="I316" s="46">
        <v>10529371</v>
      </c>
      <c r="J316" s="32">
        <v>4.6594940609136701</v>
      </c>
      <c r="K316" s="32">
        <v>4.4252349555483104</v>
      </c>
      <c r="L316" s="9"/>
      <c r="M316" s="9"/>
      <c r="N316" s="9"/>
    </row>
    <row r="317" spans="1:14" x14ac:dyDescent="0.25">
      <c r="A317" s="59">
        <v>9215</v>
      </c>
      <c r="B317" s="60" t="s">
        <v>412</v>
      </c>
      <c r="C317" s="61" t="s">
        <v>423</v>
      </c>
      <c r="D317" s="62" t="s">
        <v>424</v>
      </c>
      <c r="E317" s="63" t="s">
        <v>569</v>
      </c>
      <c r="F317" s="64" t="s">
        <v>566</v>
      </c>
      <c r="G317" s="65" t="s">
        <v>566</v>
      </c>
      <c r="H317" s="66">
        <v>7725483</v>
      </c>
      <c r="I317" s="67">
        <v>7725483</v>
      </c>
      <c r="J317" s="68">
        <v>3.1726120228090098</v>
      </c>
      <c r="K317" s="68">
        <v>4.1066843624003999</v>
      </c>
      <c r="L317" s="69">
        <v>7725483</v>
      </c>
      <c r="M317" s="69"/>
      <c r="N317" s="69"/>
    </row>
    <row r="318" spans="1:14" ht="30" x14ac:dyDescent="0.25">
      <c r="A318" s="59">
        <v>9353</v>
      </c>
      <c r="B318" s="60" t="s">
        <v>412</v>
      </c>
      <c r="C318" s="61" t="s">
        <v>455</v>
      </c>
      <c r="D318" s="62" t="s">
        <v>456</v>
      </c>
      <c r="E318" s="63" t="s">
        <v>568</v>
      </c>
      <c r="F318" s="64" t="s">
        <v>566</v>
      </c>
      <c r="G318" s="65" t="s">
        <v>566</v>
      </c>
      <c r="H318" s="66">
        <v>4103675</v>
      </c>
      <c r="I318" s="67">
        <v>4103675</v>
      </c>
      <c r="J318" s="68">
        <v>1.68080650709582</v>
      </c>
      <c r="K318" s="68">
        <v>4.0958567798274101</v>
      </c>
      <c r="L318" s="69">
        <v>4103675</v>
      </c>
      <c r="M318" s="69"/>
      <c r="N318" s="69"/>
    </row>
    <row r="319" spans="1:14" x14ac:dyDescent="0.25">
      <c r="A319" s="59">
        <v>9437</v>
      </c>
      <c r="B319" s="60" t="s">
        <v>412</v>
      </c>
      <c r="C319" s="61" t="s">
        <v>439</v>
      </c>
      <c r="D319" s="62" t="s">
        <v>440</v>
      </c>
      <c r="E319" s="63" t="s">
        <v>569</v>
      </c>
      <c r="F319" s="64" t="s">
        <v>566</v>
      </c>
      <c r="G319" s="65" t="s">
        <v>566</v>
      </c>
      <c r="H319" s="66">
        <v>7090704</v>
      </c>
      <c r="I319" s="67">
        <v>7090704</v>
      </c>
      <c r="J319" s="68">
        <v>2.2109785648734301</v>
      </c>
      <c r="K319" s="68">
        <v>3.1181368801651201</v>
      </c>
      <c r="L319" s="69">
        <v>7090704</v>
      </c>
      <c r="M319" s="69"/>
      <c r="N319" s="69"/>
    </row>
    <row r="320" spans="1:14" ht="30" x14ac:dyDescent="0.25">
      <c r="A320" s="59">
        <v>8940</v>
      </c>
      <c r="B320" s="60" t="s">
        <v>412</v>
      </c>
      <c r="C320" s="61" t="s">
        <v>457</v>
      </c>
      <c r="D320" s="62" t="s">
        <v>459</v>
      </c>
      <c r="E320" s="63" t="s">
        <v>568</v>
      </c>
      <c r="F320" s="64" t="s">
        <v>566</v>
      </c>
      <c r="G320" s="65" t="s">
        <v>566</v>
      </c>
      <c r="H320" s="66">
        <v>28285510</v>
      </c>
      <c r="I320" s="67">
        <v>23285510</v>
      </c>
      <c r="J320" s="68">
        <v>6.6716442628352004</v>
      </c>
      <c r="K320" s="68">
        <v>2.8651484390228901</v>
      </c>
      <c r="L320" s="69">
        <v>23285510</v>
      </c>
      <c r="M320" s="69"/>
      <c r="N320" s="69"/>
    </row>
    <row r="321" spans="1:14" ht="30" x14ac:dyDescent="0.25">
      <c r="A321" s="40">
        <v>9258</v>
      </c>
      <c r="B321" s="27" t="s">
        <v>412</v>
      </c>
      <c r="C321" s="41" t="s">
        <v>461</v>
      </c>
      <c r="D321" s="42" t="s">
        <v>464</v>
      </c>
      <c r="E321" s="43" t="s">
        <v>568</v>
      </c>
      <c r="F321" s="44" t="s">
        <v>566</v>
      </c>
      <c r="G321" s="25" t="s">
        <v>566</v>
      </c>
      <c r="H321" s="45">
        <v>13602562</v>
      </c>
      <c r="I321" s="46">
        <v>13602562</v>
      </c>
      <c r="J321" s="32">
        <v>3.7817873631010599</v>
      </c>
      <c r="K321" s="32">
        <v>2.78020226123656</v>
      </c>
      <c r="L321" s="9"/>
      <c r="M321" s="9"/>
      <c r="N321" s="9"/>
    </row>
    <row r="322" spans="1:14" ht="30" x14ac:dyDescent="0.25">
      <c r="A322" s="40">
        <v>8998</v>
      </c>
      <c r="B322" s="27" t="s">
        <v>412</v>
      </c>
      <c r="C322" s="41" t="s">
        <v>411</v>
      </c>
      <c r="D322" s="42" t="s">
        <v>413</v>
      </c>
      <c r="E322" s="43" t="s">
        <v>569</v>
      </c>
      <c r="F322" s="44" t="s">
        <v>566</v>
      </c>
      <c r="G322" s="25" t="s">
        <v>566</v>
      </c>
      <c r="H322" s="45">
        <v>8393896</v>
      </c>
      <c r="I322" s="46">
        <v>8393896</v>
      </c>
      <c r="J322" s="32">
        <v>2.2058932230076298</v>
      </c>
      <c r="K322" s="32">
        <v>2.6279730211187098</v>
      </c>
      <c r="L322" s="9"/>
      <c r="M322" s="9"/>
      <c r="N322" s="9"/>
    </row>
    <row r="323" spans="1:14" x14ac:dyDescent="0.25">
      <c r="A323" s="40">
        <v>9189</v>
      </c>
      <c r="B323" s="27" t="s">
        <v>412</v>
      </c>
      <c r="C323" s="41" t="s">
        <v>461</v>
      </c>
      <c r="D323" s="42" t="s">
        <v>463</v>
      </c>
      <c r="E323" s="43" t="s">
        <v>569</v>
      </c>
      <c r="F323" s="44" t="s">
        <v>566</v>
      </c>
      <c r="G323" s="25"/>
      <c r="H323" s="45">
        <v>7217718</v>
      </c>
      <c r="I323" s="46">
        <v>7217718</v>
      </c>
      <c r="J323" s="32">
        <v>1.8878663579892301</v>
      </c>
      <c r="K323" s="32">
        <v>2.6156000525224701</v>
      </c>
      <c r="L323" s="9"/>
      <c r="M323" s="9"/>
      <c r="N323" s="9"/>
    </row>
    <row r="324" spans="1:14" x14ac:dyDescent="0.25">
      <c r="A324" s="40">
        <v>9237</v>
      </c>
      <c r="B324" s="27" t="s">
        <v>412</v>
      </c>
      <c r="C324" s="41" t="s">
        <v>428</v>
      </c>
      <c r="D324" s="42" t="s">
        <v>430</v>
      </c>
      <c r="E324" s="43" t="s">
        <v>568</v>
      </c>
      <c r="F324" s="44" t="s">
        <v>566</v>
      </c>
      <c r="G324" s="25" t="s">
        <v>566</v>
      </c>
      <c r="H324" s="45">
        <v>12891188</v>
      </c>
      <c r="I324" s="46">
        <v>12891188</v>
      </c>
      <c r="J324" s="32">
        <v>3.3423849857031702</v>
      </c>
      <c r="K324" s="32">
        <v>2.5927672342558101</v>
      </c>
      <c r="L324" s="9"/>
      <c r="M324" s="9"/>
      <c r="N324" s="9"/>
    </row>
    <row r="325" spans="1:14" ht="30" x14ac:dyDescent="0.25">
      <c r="A325" s="40">
        <v>9292</v>
      </c>
      <c r="B325" s="27" t="s">
        <v>412</v>
      </c>
      <c r="C325" s="41" t="s">
        <v>434</v>
      </c>
      <c r="D325" s="42" t="s">
        <v>437</v>
      </c>
      <c r="E325" s="43" t="s">
        <v>568</v>
      </c>
      <c r="F325" s="44" t="s">
        <v>566</v>
      </c>
      <c r="G325" s="25"/>
      <c r="H325" s="45">
        <v>13130444</v>
      </c>
      <c r="I325" s="46">
        <v>13130444</v>
      </c>
      <c r="J325" s="32">
        <v>3.3695386005533101</v>
      </c>
      <c r="K325" s="32">
        <v>2.5662030930205399</v>
      </c>
      <c r="L325" s="9"/>
      <c r="M325" s="9"/>
      <c r="N325" s="9"/>
    </row>
    <row r="326" spans="1:14" ht="45" x14ac:dyDescent="0.25">
      <c r="A326" s="40">
        <v>8964</v>
      </c>
      <c r="B326" s="27" t="s">
        <v>412</v>
      </c>
      <c r="C326" s="41" t="s">
        <v>466</v>
      </c>
      <c r="D326" s="42" t="s">
        <v>467</v>
      </c>
      <c r="E326" s="43" t="s">
        <v>569</v>
      </c>
      <c r="F326" s="44"/>
      <c r="G326" s="25" t="s">
        <v>566</v>
      </c>
      <c r="H326" s="45">
        <v>7059184</v>
      </c>
      <c r="I326" s="46">
        <v>7059184</v>
      </c>
      <c r="J326" s="32">
        <v>1.7490855374762699</v>
      </c>
      <c r="K326" s="32">
        <v>2.4777446479313601</v>
      </c>
      <c r="L326" s="9"/>
      <c r="M326" s="9"/>
      <c r="N326" s="9"/>
    </row>
    <row r="327" spans="1:14" x14ac:dyDescent="0.25">
      <c r="A327" s="40">
        <v>8939</v>
      </c>
      <c r="B327" s="27" t="s">
        <v>412</v>
      </c>
      <c r="C327" s="41" t="s">
        <v>457</v>
      </c>
      <c r="D327" s="42" t="s">
        <v>458</v>
      </c>
      <c r="E327" s="43" t="s">
        <v>568</v>
      </c>
      <c r="F327" s="44" t="s">
        <v>566</v>
      </c>
      <c r="G327" s="25" t="s">
        <v>566</v>
      </c>
      <c r="H327" s="45">
        <v>66712353</v>
      </c>
      <c r="I327" s="46">
        <v>66712353</v>
      </c>
      <c r="J327" s="32">
        <v>16.442200805354499</v>
      </c>
      <c r="K327" s="32">
        <v>2.46464111457056</v>
      </c>
      <c r="L327" s="9"/>
      <c r="M327" s="9"/>
      <c r="N327" s="9"/>
    </row>
    <row r="328" spans="1:14" ht="30" x14ac:dyDescent="0.25">
      <c r="A328" s="40">
        <v>8995</v>
      </c>
      <c r="B328" s="27" t="s">
        <v>412</v>
      </c>
      <c r="C328" s="41" t="s">
        <v>418</v>
      </c>
      <c r="D328" s="42" t="s">
        <v>421</v>
      </c>
      <c r="E328" s="43" t="s">
        <v>569</v>
      </c>
      <c r="F328" s="44" t="s">
        <v>566</v>
      </c>
      <c r="G328" s="25" t="s">
        <v>566</v>
      </c>
      <c r="H328" s="45">
        <v>31543823</v>
      </c>
      <c r="I328" s="46">
        <v>31543823</v>
      </c>
      <c r="J328" s="32">
        <v>7.5987801376763704</v>
      </c>
      <c r="K328" s="32">
        <v>2.4089597946565799</v>
      </c>
      <c r="L328" s="9"/>
      <c r="M328" s="9"/>
      <c r="N328" s="9"/>
    </row>
    <row r="329" spans="1:14" x14ac:dyDescent="0.25">
      <c r="A329" s="40">
        <v>9265</v>
      </c>
      <c r="B329" s="27" t="s">
        <v>412</v>
      </c>
      <c r="C329" s="41" t="s">
        <v>441</v>
      </c>
      <c r="D329" s="42" t="s">
        <v>444</v>
      </c>
      <c r="E329" s="43" t="s">
        <v>568</v>
      </c>
      <c r="F329" s="44" t="s">
        <v>566</v>
      </c>
      <c r="G329" s="25"/>
      <c r="H329" s="45">
        <v>33524134</v>
      </c>
      <c r="I329" s="46">
        <v>33524134</v>
      </c>
      <c r="J329" s="32">
        <v>7.8422695145609804</v>
      </c>
      <c r="K329" s="32">
        <v>2.3392907075723302</v>
      </c>
      <c r="L329" s="9"/>
      <c r="M329" s="9"/>
      <c r="N329" s="9"/>
    </row>
    <row r="330" spans="1:14" ht="30" x14ac:dyDescent="0.25">
      <c r="A330" s="40">
        <v>9297</v>
      </c>
      <c r="B330" s="27" t="s">
        <v>412</v>
      </c>
      <c r="C330" s="41" t="s">
        <v>474</v>
      </c>
      <c r="D330" s="42" t="s">
        <v>476</v>
      </c>
      <c r="E330" s="43" t="s">
        <v>568</v>
      </c>
      <c r="F330" s="44" t="s">
        <v>566</v>
      </c>
      <c r="G330" s="25" t="s">
        <v>566</v>
      </c>
      <c r="H330" s="45">
        <v>14061127</v>
      </c>
      <c r="I330" s="46">
        <v>14061127</v>
      </c>
      <c r="J330" s="32">
        <v>2.6043151379726801</v>
      </c>
      <c r="K330" s="32">
        <v>1.8521382659958101</v>
      </c>
      <c r="L330" s="9"/>
      <c r="M330" s="9"/>
      <c r="N330" s="9"/>
    </row>
    <row r="331" spans="1:14" ht="30" x14ac:dyDescent="0.25">
      <c r="A331" s="40">
        <v>9012</v>
      </c>
      <c r="B331" s="27" t="s">
        <v>412</v>
      </c>
      <c r="C331" s="41" t="s">
        <v>411</v>
      </c>
      <c r="D331" s="42" t="s">
        <v>414</v>
      </c>
      <c r="E331" s="43" t="s">
        <v>569</v>
      </c>
      <c r="F331" s="44" t="s">
        <v>566</v>
      </c>
      <c r="G331" s="25" t="s">
        <v>566</v>
      </c>
      <c r="H331" s="45">
        <v>11631529</v>
      </c>
      <c r="I331" s="46">
        <v>11631529</v>
      </c>
      <c r="J331" s="32">
        <v>2.1445378418804002</v>
      </c>
      <c r="K331" s="32">
        <v>1.8437282337347001</v>
      </c>
      <c r="L331" s="9"/>
      <c r="M331" s="9"/>
      <c r="N331" s="9"/>
    </row>
    <row r="332" spans="1:14" x14ac:dyDescent="0.25">
      <c r="A332" s="40">
        <v>9293</v>
      </c>
      <c r="B332" s="27" t="s">
        <v>412</v>
      </c>
      <c r="C332" s="41" t="s">
        <v>447</v>
      </c>
      <c r="D332" s="42" t="s">
        <v>449</v>
      </c>
      <c r="E332" s="43" t="s">
        <v>568</v>
      </c>
      <c r="F332" s="44" t="s">
        <v>566</v>
      </c>
      <c r="G332" s="25"/>
      <c r="H332" s="45">
        <v>9534705</v>
      </c>
      <c r="I332" s="46">
        <v>9534705</v>
      </c>
      <c r="J332" s="32">
        <v>1.7087853179192301</v>
      </c>
      <c r="K332" s="32">
        <v>1.79217429162122</v>
      </c>
      <c r="L332" s="9"/>
      <c r="M332" s="9"/>
      <c r="N332" s="9"/>
    </row>
    <row r="333" spans="1:14" ht="30" x14ac:dyDescent="0.25">
      <c r="A333" s="40">
        <v>9434</v>
      </c>
      <c r="B333" s="27" t="s">
        <v>412</v>
      </c>
      <c r="C333" s="41" t="s">
        <v>423</v>
      </c>
      <c r="D333" s="42" t="s">
        <v>425</v>
      </c>
      <c r="E333" s="43" t="s">
        <v>568</v>
      </c>
      <c r="F333" s="44" t="s">
        <v>566</v>
      </c>
      <c r="G333" s="25" t="s">
        <v>566</v>
      </c>
      <c r="H333" s="45">
        <v>8566731</v>
      </c>
      <c r="I333" s="46">
        <v>8566731</v>
      </c>
      <c r="J333" s="32">
        <v>1.49317794191824</v>
      </c>
      <c r="K333" s="32">
        <v>1.7429961812951</v>
      </c>
      <c r="L333" s="9"/>
      <c r="M333" s="9"/>
      <c r="N333" s="9"/>
    </row>
    <row r="334" spans="1:14" x14ac:dyDescent="0.25">
      <c r="A334" s="40">
        <v>9268</v>
      </c>
      <c r="B334" s="27" t="s">
        <v>412</v>
      </c>
      <c r="C334" s="41" t="s">
        <v>411</v>
      </c>
      <c r="D334" s="42" t="s">
        <v>415</v>
      </c>
      <c r="E334" s="43" t="s">
        <v>568</v>
      </c>
      <c r="F334" s="44" t="s">
        <v>566</v>
      </c>
      <c r="G334" s="25" t="s">
        <v>566</v>
      </c>
      <c r="H334" s="45">
        <v>18032261</v>
      </c>
      <c r="I334" s="46">
        <v>18032261</v>
      </c>
      <c r="J334" s="32">
        <v>3.0388667961653</v>
      </c>
      <c r="K334" s="32">
        <v>1.6852389149454401</v>
      </c>
      <c r="L334" s="9"/>
      <c r="M334" s="9"/>
      <c r="N334" s="9"/>
    </row>
    <row r="335" spans="1:14" ht="30" x14ac:dyDescent="0.25">
      <c r="A335" s="40">
        <v>9069</v>
      </c>
      <c r="B335" s="27" t="s">
        <v>412</v>
      </c>
      <c r="C335" s="41" t="s">
        <v>447</v>
      </c>
      <c r="D335" s="42" t="s">
        <v>448</v>
      </c>
      <c r="E335" s="43" t="s">
        <v>568</v>
      </c>
      <c r="F335" s="44" t="s">
        <v>566</v>
      </c>
      <c r="G335" s="25" t="s">
        <v>566</v>
      </c>
      <c r="H335" s="45">
        <v>19157579</v>
      </c>
      <c r="I335" s="46">
        <v>19157579</v>
      </c>
      <c r="J335" s="32">
        <v>3.22341710907993</v>
      </c>
      <c r="K335" s="32">
        <v>1.68258061683051</v>
      </c>
      <c r="L335" s="9"/>
      <c r="M335" s="9"/>
      <c r="N335" s="9"/>
    </row>
    <row r="336" spans="1:14" ht="45" x14ac:dyDescent="0.25">
      <c r="A336" s="40">
        <v>9186</v>
      </c>
      <c r="B336" s="27" t="s">
        <v>412</v>
      </c>
      <c r="C336" s="41" t="s">
        <v>451</v>
      </c>
      <c r="D336" s="42" t="s">
        <v>452</v>
      </c>
      <c r="E336" s="43" t="s">
        <v>568</v>
      </c>
      <c r="F336" s="44"/>
      <c r="G336" s="25" t="s">
        <v>566</v>
      </c>
      <c r="H336" s="45">
        <v>18712548</v>
      </c>
      <c r="I336" s="46">
        <v>18712548</v>
      </c>
      <c r="J336" s="32">
        <v>3.1315105918296799</v>
      </c>
      <c r="K336" s="32">
        <v>1.6734816615191399</v>
      </c>
      <c r="L336" s="9"/>
      <c r="M336" s="9"/>
      <c r="N336" s="9"/>
    </row>
    <row r="337" spans="1:14" ht="30" x14ac:dyDescent="0.25">
      <c r="A337" s="40">
        <v>9235</v>
      </c>
      <c r="B337" s="27" t="s">
        <v>412</v>
      </c>
      <c r="C337" s="41" t="s">
        <v>428</v>
      </c>
      <c r="D337" s="42" t="s">
        <v>429</v>
      </c>
      <c r="E337" s="43" t="s">
        <v>568</v>
      </c>
      <c r="F337" s="44" t="s">
        <v>566</v>
      </c>
      <c r="G337" s="25" t="s">
        <v>566</v>
      </c>
      <c r="H337" s="45">
        <v>26648100</v>
      </c>
      <c r="I337" s="46">
        <v>26648100</v>
      </c>
      <c r="J337" s="32">
        <v>4.2280443240782297</v>
      </c>
      <c r="K337" s="32">
        <v>1.58662130661406</v>
      </c>
      <c r="L337" s="9"/>
      <c r="M337" s="9"/>
      <c r="N337" s="9"/>
    </row>
    <row r="338" spans="1:14" x14ac:dyDescent="0.25">
      <c r="A338" s="40">
        <v>9296</v>
      </c>
      <c r="B338" s="27" t="s">
        <v>412</v>
      </c>
      <c r="C338" s="41" t="s">
        <v>461</v>
      </c>
      <c r="D338" s="42" t="s">
        <v>465</v>
      </c>
      <c r="E338" s="43" t="s">
        <v>568</v>
      </c>
      <c r="F338" s="44" t="s">
        <v>566</v>
      </c>
      <c r="G338" s="25"/>
      <c r="H338" s="45">
        <v>21444818</v>
      </c>
      <c r="I338" s="46">
        <v>17386762</v>
      </c>
      <c r="J338" s="32">
        <v>2.6845769272341999</v>
      </c>
      <c r="K338" s="32">
        <v>1.5440350119442601</v>
      </c>
      <c r="L338" s="9"/>
      <c r="M338" s="9"/>
      <c r="N338" s="9"/>
    </row>
    <row r="339" spans="1:14" ht="30" x14ac:dyDescent="0.25">
      <c r="A339" s="40">
        <v>9097</v>
      </c>
      <c r="B339" s="27" t="s">
        <v>412</v>
      </c>
      <c r="C339" s="41" t="s">
        <v>474</v>
      </c>
      <c r="D339" s="42" t="s">
        <v>475</v>
      </c>
      <c r="E339" s="43" t="s">
        <v>568</v>
      </c>
      <c r="F339" s="44" t="s">
        <v>566</v>
      </c>
      <c r="G339" s="25" t="s">
        <v>566</v>
      </c>
      <c r="H339" s="45">
        <v>25759909</v>
      </c>
      <c r="I339" s="46">
        <v>25759909</v>
      </c>
      <c r="J339" s="32">
        <v>3.84653857119913</v>
      </c>
      <c r="K339" s="32">
        <v>1.49322677001659</v>
      </c>
      <c r="L339" s="9"/>
      <c r="M339" s="9"/>
      <c r="N339" s="9"/>
    </row>
    <row r="340" spans="1:14" ht="45" x14ac:dyDescent="0.25">
      <c r="A340" s="40">
        <v>8954</v>
      </c>
      <c r="B340" s="27" t="s">
        <v>412</v>
      </c>
      <c r="C340" s="41" t="s">
        <v>471</v>
      </c>
      <c r="D340" s="42" t="s">
        <v>472</v>
      </c>
      <c r="E340" s="43" t="s">
        <v>568</v>
      </c>
      <c r="F340" s="44"/>
      <c r="G340" s="25" t="s">
        <v>566</v>
      </c>
      <c r="H340" s="45">
        <v>20651529</v>
      </c>
      <c r="I340" s="46">
        <v>20651529</v>
      </c>
      <c r="J340" s="32">
        <v>2.89384310135843</v>
      </c>
      <c r="K340" s="32">
        <v>1.4012730492538501</v>
      </c>
      <c r="L340" s="9"/>
      <c r="M340" s="9"/>
      <c r="N340" s="9"/>
    </row>
    <row r="341" spans="1:14" x14ac:dyDescent="0.25">
      <c r="A341" s="40">
        <v>8953</v>
      </c>
      <c r="B341" s="27" t="s">
        <v>412</v>
      </c>
      <c r="C341" s="41" t="s">
        <v>418</v>
      </c>
      <c r="D341" s="42" t="s">
        <v>419</v>
      </c>
      <c r="E341" s="43" t="s">
        <v>568</v>
      </c>
      <c r="F341" s="44" t="s">
        <v>566</v>
      </c>
      <c r="G341" s="25" t="s">
        <v>566</v>
      </c>
      <c r="H341" s="45">
        <v>17255497</v>
      </c>
      <c r="I341" s="46">
        <v>16331497</v>
      </c>
      <c r="J341" s="32">
        <v>2.1366645156174999</v>
      </c>
      <c r="K341" s="32">
        <v>1.3083090396535599</v>
      </c>
      <c r="L341" s="9"/>
      <c r="M341" s="9"/>
      <c r="N341" s="9"/>
    </row>
    <row r="342" spans="1:14" x14ac:dyDescent="0.25">
      <c r="A342" s="40">
        <v>8996</v>
      </c>
      <c r="B342" s="27" t="s">
        <v>412</v>
      </c>
      <c r="C342" s="41" t="s">
        <v>418</v>
      </c>
      <c r="D342" s="42" t="s">
        <v>422</v>
      </c>
      <c r="E342" s="43" t="s">
        <v>569</v>
      </c>
      <c r="F342" s="44" t="s">
        <v>566</v>
      </c>
      <c r="G342" s="25" t="s">
        <v>566</v>
      </c>
      <c r="H342" s="45">
        <v>2339892</v>
      </c>
      <c r="I342" s="46">
        <v>2339892</v>
      </c>
      <c r="J342" s="32">
        <v>0.29434439557799202</v>
      </c>
      <c r="K342" s="32">
        <v>1.2579400911580101</v>
      </c>
      <c r="L342" s="9"/>
      <c r="M342" s="9"/>
      <c r="N342" s="9"/>
    </row>
    <row r="343" spans="1:14" ht="30" x14ac:dyDescent="0.25">
      <c r="A343" s="40">
        <v>9213</v>
      </c>
      <c r="B343" s="27" t="s">
        <v>412</v>
      </c>
      <c r="C343" s="41" t="s">
        <v>441</v>
      </c>
      <c r="D343" s="42" t="s">
        <v>443</v>
      </c>
      <c r="E343" s="43" t="s">
        <v>568</v>
      </c>
      <c r="F343" s="44" t="s">
        <v>566</v>
      </c>
      <c r="G343" s="25" t="s">
        <v>566</v>
      </c>
      <c r="H343" s="45">
        <v>27674475</v>
      </c>
      <c r="I343" s="46">
        <v>27674475</v>
      </c>
      <c r="J343" s="32">
        <v>2.94822844745338</v>
      </c>
      <c r="K343" s="32">
        <v>1.06532407478493</v>
      </c>
      <c r="L343" s="9"/>
      <c r="M343" s="9"/>
      <c r="N343" s="9"/>
    </row>
    <row r="344" spans="1:14" ht="30" x14ac:dyDescent="0.25">
      <c r="A344" s="40">
        <v>8962</v>
      </c>
      <c r="B344" s="27" t="s">
        <v>412</v>
      </c>
      <c r="C344" s="41" t="s">
        <v>418</v>
      </c>
      <c r="D344" s="42" t="s">
        <v>420</v>
      </c>
      <c r="E344" s="43" t="s">
        <v>568</v>
      </c>
      <c r="F344" s="44" t="s">
        <v>566</v>
      </c>
      <c r="G344" s="25" t="s">
        <v>566</v>
      </c>
      <c r="H344" s="45">
        <v>15831723</v>
      </c>
      <c r="I344" s="46">
        <v>15831723</v>
      </c>
      <c r="J344" s="32">
        <v>1.4999669835643901</v>
      </c>
      <c r="K344" s="32">
        <v>0.94744392860106996</v>
      </c>
      <c r="L344" s="9"/>
      <c r="M344" s="9"/>
      <c r="N344" s="9"/>
    </row>
    <row r="345" spans="1:14" x14ac:dyDescent="0.25">
      <c r="A345" s="40">
        <v>9490</v>
      </c>
      <c r="B345" s="27" t="s">
        <v>412</v>
      </c>
      <c r="C345" s="41" t="s">
        <v>434</v>
      </c>
      <c r="D345" s="42" t="s">
        <v>438</v>
      </c>
      <c r="E345" s="43" t="s">
        <v>568</v>
      </c>
      <c r="F345" s="44" t="s">
        <v>566</v>
      </c>
      <c r="G345" s="25"/>
      <c r="H345" s="45">
        <v>9890358</v>
      </c>
      <c r="I345" s="46">
        <v>9890358</v>
      </c>
      <c r="J345" s="32">
        <v>0.75263537991898199</v>
      </c>
      <c r="K345" s="32">
        <v>0.76097890482729003</v>
      </c>
      <c r="L345" s="9"/>
      <c r="M345" s="9"/>
      <c r="N345" s="9"/>
    </row>
    <row r="346" spans="1:14" x14ac:dyDescent="0.25">
      <c r="A346" s="40">
        <v>9227</v>
      </c>
      <c r="B346" s="27" t="s">
        <v>412</v>
      </c>
      <c r="C346" s="41" t="s">
        <v>416</v>
      </c>
      <c r="D346" s="42" t="s">
        <v>417</v>
      </c>
      <c r="E346" s="43" t="s">
        <v>568</v>
      </c>
      <c r="F346" s="44" t="s">
        <v>566</v>
      </c>
      <c r="G346" s="25"/>
      <c r="H346" s="45">
        <v>71380227</v>
      </c>
      <c r="I346" s="46">
        <v>71380227</v>
      </c>
      <c r="J346" s="32">
        <v>4.9665240957069896</v>
      </c>
      <c r="K346" s="32">
        <v>0.69578429551743903</v>
      </c>
      <c r="L346" s="9"/>
      <c r="M346" s="9"/>
      <c r="N346" s="9"/>
    </row>
    <row r="347" spans="1:14" ht="30" x14ac:dyDescent="0.25">
      <c r="A347" s="40">
        <v>9291</v>
      </c>
      <c r="B347" s="27" t="s">
        <v>412</v>
      </c>
      <c r="C347" s="41" t="s">
        <v>434</v>
      </c>
      <c r="D347" s="42" t="s">
        <v>436</v>
      </c>
      <c r="E347" s="43" t="s">
        <v>568</v>
      </c>
      <c r="F347" s="44" t="s">
        <v>566</v>
      </c>
      <c r="G347" s="25"/>
      <c r="H347" s="45">
        <v>13871810</v>
      </c>
      <c r="I347" s="46">
        <v>13871810</v>
      </c>
      <c r="J347" s="32">
        <v>0.89468525492729201</v>
      </c>
      <c r="K347" s="32">
        <v>0.64496648593607597</v>
      </c>
      <c r="L347" s="9"/>
      <c r="M347" s="9"/>
      <c r="N347" s="9"/>
    </row>
    <row r="348" spans="1:14" ht="30" x14ac:dyDescent="0.25">
      <c r="A348" s="40">
        <v>9239</v>
      </c>
      <c r="B348" s="27" t="s">
        <v>412</v>
      </c>
      <c r="C348" s="41" t="s">
        <v>428</v>
      </c>
      <c r="D348" s="42" t="s">
        <v>432</v>
      </c>
      <c r="E348" s="43" t="s">
        <v>568</v>
      </c>
      <c r="F348" s="44" t="s">
        <v>566</v>
      </c>
      <c r="G348" s="25" t="s">
        <v>566</v>
      </c>
      <c r="H348" s="45">
        <v>38991903</v>
      </c>
      <c r="I348" s="46">
        <v>38991903</v>
      </c>
      <c r="J348" s="32">
        <v>2.18436764128526</v>
      </c>
      <c r="K348" s="32">
        <v>0.56021057533028296</v>
      </c>
      <c r="L348" s="9"/>
      <c r="M348" s="9"/>
      <c r="N348" s="9"/>
    </row>
    <row r="349" spans="1:14" ht="45" x14ac:dyDescent="0.25">
      <c r="A349" s="40">
        <v>9094</v>
      </c>
      <c r="B349" s="27" t="s">
        <v>412</v>
      </c>
      <c r="C349" s="41" t="s">
        <v>479</v>
      </c>
      <c r="D349" s="42" t="s">
        <v>480</v>
      </c>
      <c r="E349" s="43" t="s">
        <v>568</v>
      </c>
      <c r="F349" s="44"/>
      <c r="G349" s="25" t="s">
        <v>566</v>
      </c>
      <c r="H349" s="45">
        <v>15022475</v>
      </c>
      <c r="I349" s="46">
        <v>15022475</v>
      </c>
      <c r="J349" s="32">
        <v>0.80125219174734397</v>
      </c>
      <c r="K349" s="32">
        <v>0.53336896333483197</v>
      </c>
      <c r="L349" s="9"/>
      <c r="M349" s="9"/>
      <c r="N349" s="9"/>
    </row>
    <row r="350" spans="1:14" x14ac:dyDescent="0.25">
      <c r="A350" s="40">
        <v>9018</v>
      </c>
      <c r="B350" s="27" t="s">
        <v>412</v>
      </c>
      <c r="C350" s="41" t="s">
        <v>461</v>
      </c>
      <c r="D350" s="42" t="s">
        <v>462</v>
      </c>
      <c r="E350" s="43" t="s">
        <v>569</v>
      </c>
      <c r="F350" s="44" t="s">
        <v>566</v>
      </c>
      <c r="G350" s="25"/>
      <c r="H350" s="45">
        <v>27624647</v>
      </c>
      <c r="I350" s="46">
        <v>27624647</v>
      </c>
      <c r="J350" s="32">
        <v>1.1020788318847801</v>
      </c>
      <c r="K350" s="32">
        <v>0.39894766144334298</v>
      </c>
      <c r="L350" s="9"/>
      <c r="M350" s="9"/>
      <c r="N350" s="9"/>
    </row>
    <row r="351" spans="1:14" x14ac:dyDescent="0.25">
      <c r="A351" s="40">
        <v>9339</v>
      </c>
      <c r="B351" s="27" t="s">
        <v>412</v>
      </c>
      <c r="C351" s="41" t="s">
        <v>334</v>
      </c>
      <c r="D351" s="42" t="s">
        <v>433</v>
      </c>
      <c r="E351" s="43" t="s">
        <v>568</v>
      </c>
      <c r="F351" s="44" t="s">
        <v>566</v>
      </c>
      <c r="G351" s="25" t="s">
        <v>566</v>
      </c>
      <c r="H351" s="45">
        <v>363379828</v>
      </c>
      <c r="I351" s="46">
        <v>363379828</v>
      </c>
      <c r="J351" s="32">
        <v>10.6292328575566</v>
      </c>
      <c r="K351" s="32">
        <v>0.292510261674641</v>
      </c>
      <c r="L351" s="9"/>
      <c r="M351" s="9"/>
      <c r="N351" s="9"/>
    </row>
    <row r="352" spans="1:14" ht="30" x14ac:dyDescent="0.25">
      <c r="A352" s="40">
        <v>9290</v>
      </c>
      <c r="B352" s="27" t="s">
        <v>412</v>
      </c>
      <c r="C352" s="41" t="s">
        <v>434</v>
      </c>
      <c r="D352" s="42" t="s">
        <v>435</v>
      </c>
      <c r="E352" s="43" t="s">
        <v>568</v>
      </c>
      <c r="F352" s="44" t="s">
        <v>566</v>
      </c>
      <c r="G352" s="25"/>
      <c r="H352" s="45">
        <v>19547038</v>
      </c>
      <c r="I352" s="46">
        <v>19547038</v>
      </c>
      <c r="J352" s="32">
        <v>0.35879958975323101</v>
      </c>
      <c r="K352" s="32">
        <v>0.18355701245029099</v>
      </c>
      <c r="L352" s="9"/>
      <c r="M352" s="9"/>
      <c r="N352" s="9"/>
    </row>
    <row r="353" spans="1:14" x14ac:dyDescent="0.25">
      <c r="A353" s="40">
        <v>9212</v>
      </c>
      <c r="B353" s="27" t="s">
        <v>412</v>
      </c>
      <c r="C353" s="41" t="s">
        <v>441</v>
      </c>
      <c r="D353" s="42" t="s">
        <v>442</v>
      </c>
      <c r="E353" s="43" t="s">
        <v>568</v>
      </c>
      <c r="F353" s="44" t="s">
        <v>566</v>
      </c>
      <c r="G353" s="25" t="s">
        <v>566</v>
      </c>
      <c r="H353" s="45">
        <v>15633849</v>
      </c>
      <c r="I353" s="46">
        <v>15633849</v>
      </c>
      <c r="J353" s="32">
        <v>0.25234874371432497</v>
      </c>
      <c r="K353" s="32">
        <v>0.16141178267381501</v>
      </c>
      <c r="L353" s="9"/>
      <c r="M353" s="9"/>
      <c r="N353" s="9"/>
    </row>
    <row r="354" spans="1:14" ht="45" x14ac:dyDescent="0.25">
      <c r="A354" s="40">
        <v>9187</v>
      </c>
      <c r="B354" s="27" t="s">
        <v>412</v>
      </c>
      <c r="C354" s="41" t="s">
        <v>451</v>
      </c>
      <c r="D354" s="42" t="s">
        <v>453</v>
      </c>
      <c r="E354" s="43" t="s">
        <v>568</v>
      </c>
      <c r="F354" s="44"/>
      <c r="G354" s="25" t="s">
        <v>566</v>
      </c>
      <c r="H354" s="45">
        <v>14911903</v>
      </c>
      <c r="I354" s="46">
        <v>14911903</v>
      </c>
      <c r="J354" s="32">
        <v>8.89225399426848E-2</v>
      </c>
      <c r="K354" s="32">
        <v>5.9631919509324102E-2</v>
      </c>
      <c r="L354" s="9"/>
      <c r="M354" s="9"/>
      <c r="N354" s="9"/>
    </row>
    <row r="355" spans="1:14" x14ac:dyDescent="0.25">
      <c r="A355" s="59">
        <v>9338</v>
      </c>
      <c r="B355" s="60" t="s">
        <v>571</v>
      </c>
      <c r="C355" s="61" t="s">
        <v>334</v>
      </c>
      <c r="D355" s="62" t="s">
        <v>335</v>
      </c>
      <c r="E355" s="63" t="s">
        <v>568</v>
      </c>
      <c r="F355" s="64" t="s">
        <v>566</v>
      </c>
      <c r="G355" s="65" t="s">
        <v>566</v>
      </c>
      <c r="H355" s="66">
        <v>756393171</v>
      </c>
      <c r="I355" s="67">
        <v>161393171</v>
      </c>
      <c r="J355" s="68">
        <v>57.777570708600699</v>
      </c>
      <c r="K355" s="68">
        <v>3.5799266072168998</v>
      </c>
      <c r="L355" s="69"/>
      <c r="M355" s="69"/>
      <c r="N355" s="67">
        <v>161393171</v>
      </c>
    </row>
    <row r="356" spans="1:14" x14ac:dyDescent="0.25">
      <c r="A356" s="59">
        <v>9141</v>
      </c>
      <c r="B356" s="60" t="s">
        <v>482</v>
      </c>
      <c r="C356" s="61" t="s">
        <v>487</v>
      </c>
      <c r="D356" s="62" t="s">
        <v>488</v>
      </c>
      <c r="E356" s="63" t="s">
        <v>569</v>
      </c>
      <c r="F356" s="64" t="s">
        <v>566</v>
      </c>
      <c r="G356" s="65"/>
      <c r="H356" s="66">
        <v>1429701</v>
      </c>
      <c r="I356" s="67">
        <v>1429701</v>
      </c>
      <c r="J356" s="68">
        <v>3.3326698045065299</v>
      </c>
      <c r="K356" s="68">
        <v>23.3102572111688</v>
      </c>
      <c r="L356" s="69">
        <v>1429701</v>
      </c>
      <c r="M356" s="69"/>
      <c r="N356" s="69"/>
    </row>
    <row r="357" spans="1:14" x14ac:dyDescent="0.25">
      <c r="A357" s="59">
        <v>9363</v>
      </c>
      <c r="B357" s="60" t="s">
        <v>482</v>
      </c>
      <c r="C357" s="61" t="s">
        <v>532</v>
      </c>
      <c r="D357" s="62" t="s">
        <v>533</v>
      </c>
      <c r="E357" s="63" t="s">
        <v>568</v>
      </c>
      <c r="F357" s="64" t="s">
        <v>566</v>
      </c>
      <c r="G357" s="65" t="s">
        <v>566</v>
      </c>
      <c r="H357" s="66">
        <v>3516979</v>
      </c>
      <c r="I357" s="67">
        <v>3516979</v>
      </c>
      <c r="J357" s="68">
        <v>4.0338268241917099</v>
      </c>
      <c r="K357" s="68">
        <v>11.4695789317812</v>
      </c>
      <c r="L357" s="69">
        <v>3516979</v>
      </c>
      <c r="M357" s="69"/>
      <c r="N357" s="69"/>
    </row>
    <row r="358" spans="1:14" ht="30" x14ac:dyDescent="0.25">
      <c r="A358" s="59">
        <v>9427</v>
      </c>
      <c r="B358" s="60" t="s">
        <v>482</v>
      </c>
      <c r="C358" s="61" t="s">
        <v>498</v>
      </c>
      <c r="D358" s="62" t="s">
        <v>500</v>
      </c>
      <c r="E358" s="63" t="s">
        <v>568</v>
      </c>
      <c r="F358" s="64" t="s">
        <v>566</v>
      </c>
      <c r="G358" s="65" t="s">
        <v>566</v>
      </c>
      <c r="H358" s="66">
        <v>6672912</v>
      </c>
      <c r="I358" s="67">
        <v>5242782</v>
      </c>
      <c r="J358" s="68">
        <v>5.68609167297776</v>
      </c>
      <c r="K358" s="68">
        <v>10.8455619039238</v>
      </c>
      <c r="L358" s="69">
        <v>5242782</v>
      </c>
      <c r="M358" s="69"/>
      <c r="N358" s="69"/>
    </row>
    <row r="359" spans="1:14" x14ac:dyDescent="0.25">
      <c r="A359" s="59">
        <v>9170</v>
      </c>
      <c r="B359" s="60" t="s">
        <v>482</v>
      </c>
      <c r="C359" s="61" t="s">
        <v>536</v>
      </c>
      <c r="D359" s="62" t="s">
        <v>538</v>
      </c>
      <c r="E359" s="63" t="s">
        <v>569</v>
      </c>
      <c r="F359" s="64" t="s">
        <v>566</v>
      </c>
      <c r="G359" s="65" t="s">
        <v>566</v>
      </c>
      <c r="H359" s="66">
        <v>3555391</v>
      </c>
      <c r="I359" s="67">
        <v>3555391</v>
      </c>
      <c r="J359" s="68">
        <v>3.82445100136575</v>
      </c>
      <c r="K359" s="68">
        <v>10.756766277930399</v>
      </c>
      <c r="L359" s="69">
        <v>3555391</v>
      </c>
      <c r="M359" s="69"/>
      <c r="N359" s="69"/>
    </row>
    <row r="360" spans="1:14" x14ac:dyDescent="0.25">
      <c r="A360" s="59">
        <v>9229</v>
      </c>
      <c r="B360" s="60" t="s">
        <v>482</v>
      </c>
      <c r="C360" s="61" t="s">
        <v>525</v>
      </c>
      <c r="D360" s="62" t="s">
        <v>526</v>
      </c>
      <c r="E360" s="63" t="s">
        <v>568</v>
      </c>
      <c r="F360" s="64" t="s">
        <v>566</v>
      </c>
      <c r="G360" s="65" t="s">
        <v>566</v>
      </c>
      <c r="H360" s="66">
        <v>7560946</v>
      </c>
      <c r="I360" s="67">
        <v>7560946</v>
      </c>
      <c r="J360" s="68">
        <v>8.04041428980136</v>
      </c>
      <c r="K360" s="68">
        <v>10.6341379634259</v>
      </c>
      <c r="L360" s="69">
        <v>7560946</v>
      </c>
      <c r="M360" s="69"/>
      <c r="N360" s="69"/>
    </row>
    <row r="361" spans="1:14" x14ac:dyDescent="0.25">
      <c r="A361" s="59">
        <v>9164</v>
      </c>
      <c r="B361" s="60" t="s">
        <v>482</v>
      </c>
      <c r="C361" s="61" t="s">
        <v>536</v>
      </c>
      <c r="D361" s="62" t="s">
        <v>537</v>
      </c>
      <c r="E361" s="63" t="s">
        <v>568</v>
      </c>
      <c r="F361" s="64" t="s">
        <v>566</v>
      </c>
      <c r="G361" s="65"/>
      <c r="H361" s="66">
        <v>4586195</v>
      </c>
      <c r="I361" s="67">
        <v>4586195</v>
      </c>
      <c r="J361" s="68">
        <v>4.3164766716076901</v>
      </c>
      <c r="K361" s="68">
        <v>9.4118908411170707</v>
      </c>
      <c r="L361" s="69">
        <v>4586195</v>
      </c>
      <c r="M361" s="69"/>
      <c r="N361" s="69"/>
    </row>
    <row r="362" spans="1:14" ht="60" x14ac:dyDescent="0.25">
      <c r="A362" s="59">
        <v>9404</v>
      </c>
      <c r="B362" s="60" t="s">
        <v>482</v>
      </c>
      <c r="C362" s="61" t="s">
        <v>508</v>
      </c>
      <c r="D362" s="62" t="s">
        <v>512</v>
      </c>
      <c r="E362" s="63" t="s">
        <v>568</v>
      </c>
      <c r="F362" s="64"/>
      <c r="G362" s="65" t="s">
        <v>566</v>
      </c>
      <c r="H362" s="66">
        <v>6165499</v>
      </c>
      <c r="I362" s="67">
        <v>6165499</v>
      </c>
      <c r="J362" s="68">
        <v>5.5163003265537398</v>
      </c>
      <c r="K362" s="68">
        <v>8.9470460161517202</v>
      </c>
      <c r="L362" s="69"/>
      <c r="M362" s="69">
        <v>6165499</v>
      </c>
      <c r="N362" s="69"/>
    </row>
    <row r="363" spans="1:14" x14ac:dyDescent="0.25">
      <c r="A363" s="59">
        <v>9305</v>
      </c>
      <c r="B363" s="60" t="s">
        <v>482</v>
      </c>
      <c r="C363" s="61" t="s">
        <v>521</v>
      </c>
      <c r="D363" s="62" t="s">
        <v>524</v>
      </c>
      <c r="E363" s="63" t="s">
        <v>568</v>
      </c>
      <c r="F363" s="64" t="s">
        <v>566</v>
      </c>
      <c r="G363" s="65"/>
      <c r="H363" s="66">
        <v>2785967</v>
      </c>
      <c r="I363" s="67">
        <v>2785967</v>
      </c>
      <c r="J363" s="68">
        <v>2.4765312801928401</v>
      </c>
      <c r="K363" s="68">
        <v>8.8893058682778392</v>
      </c>
      <c r="L363" s="69">
        <v>2785967</v>
      </c>
      <c r="M363" s="69"/>
      <c r="N363" s="69"/>
    </row>
    <row r="364" spans="1:14" ht="60" x14ac:dyDescent="0.25">
      <c r="A364" s="59">
        <v>9383</v>
      </c>
      <c r="B364" s="60" t="s">
        <v>482</v>
      </c>
      <c r="C364" s="61" t="s">
        <v>508</v>
      </c>
      <c r="D364" s="62" t="s">
        <v>511</v>
      </c>
      <c r="E364" s="63" t="s">
        <v>569</v>
      </c>
      <c r="F364" s="64"/>
      <c r="G364" s="65" t="s">
        <v>566</v>
      </c>
      <c r="H364" s="66">
        <v>5888466</v>
      </c>
      <c r="I364" s="67">
        <v>5888466</v>
      </c>
      <c r="J364" s="68">
        <v>4.8826374159688397</v>
      </c>
      <c r="K364" s="68">
        <v>8.2918665336079798</v>
      </c>
      <c r="L364" s="69"/>
      <c r="M364" s="69">
        <v>5888466</v>
      </c>
      <c r="N364" s="69"/>
    </row>
    <row r="365" spans="1:14" ht="30" x14ac:dyDescent="0.25">
      <c r="A365" s="59">
        <v>9175</v>
      </c>
      <c r="B365" s="60" t="s">
        <v>482</v>
      </c>
      <c r="C365" s="61" t="s">
        <v>536</v>
      </c>
      <c r="D365" s="62" t="s">
        <v>539</v>
      </c>
      <c r="E365" s="63" t="s">
        <v>569</v>
      </c>
      <c r="F365" s="64" t="s">
        <v>566</v>
      </c>
      <c r="G365" s="65"/>
      <c r="H365" s="66">
        <v>5401617</v>
      </c>
      <c r="I365" s="67">
        <v>5401617</v>
      </c>
      <c r="J365" s="68">
        <v>4.4706000767127998</v>
      </c>
      <c r="K365" s="68">
        <v>8.2764107057438494</v>
      </c>
      <c r="L365" s="69">
        <v>5401617</v>
      </c>
      <c r="M365" s="69"/>
      <c r="N365" s="69"/>
    </row>
    <row r="366" spans="1:14" x14ac:dyDescent="0.25">
      <c r="A366" s="59">
        <v>9209</v>
      </c>
      <c r="B366" s="60" t="s">
        <v>482</v>
      </c>
      <c r="C366" s="61" t="s">
        <v>484</v>
      </c>
      <c r="D366" s="62" t="s">
        <v>485</v>
      </c>
      <c r="E366" s="63" t="s">
        <v>569</v>
      </c>
      <c r="F366" s="64" t="s">
        <v>566</v>
      </c>
      <c r="G366" s="65"/>
      <c r="H366" s="66">
        <v>4089731</v>
      </c>
      <c r="I366" s="67">
        <v>4089731</v>
      </c>
      <c r="J366" s="68">
        <v>3.30616128441098</v>
      </c>
      <c r="K366" s="68">
        <v>8.0840556124864502</v>
      </c>
      <c r="L366" s="69">
        <v>4089731</v>
      </c>
      <c r="M366" s="69"/>
      <c r="N366" s="69"/>
    </row>
    <row r="367" spans="1:14" ht="30" x14ac:dyDescent="0.25">
      <c r="A367" s="59">
        <v>9453</v>
      </c>
      <c r="B367" s="60" t="s">
        <v>482</v>
      </c>
      <c r="C367" s="61" t="s">
        <v>529</v>
      </c>
      <c r="D367" s="62" t="s">
        <v>530</v>
      </c>
      <c r="E367" s="63" t="s">
        <v>568</v>
      </c>
      <c r="F367" s="64"/>
      <c r="G367" s="65" t="s">
        <v>566</v>
      </c>
      <c r="H367" s="66">
        <v>37589734</v>
      </c>
      <c r="I367" s="67">
        <v>31063840</v>
      </c>
      <c r="J367" s="68">
        <v>23.3634144452489</v>
      </c>
      <c r="K367" s="68">
        <v>7.5210966980415099</v>
      </c>
      <c r="L367" s="69"/>
      <c r="M367" s="69"/>
      <c r="N367" s="69">
        <v>31063840</v>
      </c>
    </row>
    <row r="368" spans="1:14" ht="60" x14ac:dyDescent="0.25">
      <c r="A368" s="40">
        <v>9373</v>
      </c>
      <c r="B368" s="27" t="s">
        <v>482</v>
      </c>
      <c r="C368" s="41" t="s">
        <v>508</v>
      </c>
      <c r="D368" s="42" t="s">
        <v>510</v>
      </c>
      <c r="E368" s="43" t="s">
        <v>569</v>
      </c>
      <c r="F368" s="44"/>
      <c r="G368" s="25" t="s">
        <v>566</v>
      </c>
      <c r="H368" s="45">
        <v>16399114</v>
      </c>
      <c r="I368" s="46">
        <v>16399114</v>
      </c>
      <c r="J368" s="32">
        <v>12.0167222681489</v>
      </c>
      <c r="K368" s="32">
        <v>7.3276655483637301</v>
      </c>
      <c r="L368" s="9"/>
      <c r="M368" s="9"/>
      <c r="N368" s="9"/>
    </row>
    <row r="369" spans="1:14" ht="60" x14ac:dyDescent="0.25">
      <c r="A369" s="40">
        <v>9370</v>
      </c>
      <c r="B369" s="27" t="s">
        <v>482</v>
      </c>
      <c r="C369" s="41" t="s">
        <v>508</v>
      </c>
      <c r="D369" s="42" t="s">
        <v>509</v>
      </c>
      <c r="E369" s="43" t="s">
        <v>568</v>
      </c>
      <c r="F369" s="44"/>
      <c r="G369" s="25" t="s">
        <v>566</v>
      </c>
      <c r="H369" s="45">
        <v>9020842</v>
      </c>
      <c r="I369" s="46">
        <v>9020842</v>
      </c>
      <c r="J369" s="32">
        <v>6.5503244214519496</v>
      </c>
      <c r="K369" s="32">
        <v>7.2613226364589298</v>
      </c>
      <c r="L369" s="9"/>
      <c r="M369" s="9"/>
      <c r="N369" s="9"/>
    </row>
    <row r="370" spans="1:14" x14ac:dyDescent="0.25">
      <c r="A370" s="59">
        <v>9381</v>
      </c>
      <c r="B370" s="60" t="s">
        <v>482</v>
      </c>
      <c r="C370" s="61" t="s">
        <v>503</v>
      </c>
      <c r="D370" s="62" t="s">
        <v>506</v>
      </c>
      <c r="E370" s="63" t="s">
        <v>569</v>
      </c>
      <c r="F370" s="64" t="s">
        <v>566</v>
      </c>
      <c r="G370" s="65" t="s">
        <v>566</v>
      </c>
      <c r="H370" s="66">
        <v>6520138</v>
      </c>
      <c r="I370" s="67">
        <v>6520138</v>
      </c>
      <c r="J370" s="68">
        <v>4.6146506949607602</v>
      </c>
      <c r="K370" s="68">
        <v>7.0775353143764201</v>
      </c>
      <c r="L370" s="69">
        <v>6520138</v>
      </c>
      <c r="M370" s="69"/>
      <c r="N370" s="69"/>
    </row>
    <row r="371" spans="1:14" ht="45" x14ac:dyDescent="0.25">
      <c r="A371" s="40">
        <v>9243</v>
      </c>
      <c r="B371" s="27" t="s">
        <v>482</v>
      </c>
      <c r="C371" s="41" t="s">
        <v>489</v>
      </c>
      <c r="D371" s="42" t="s">
        <v>490</v>
      </c>
      <c r="E371" s="43" t="s">
        <v>569</v>
      </c>
      <c r="F371" s="44"/>
      <c r="G371" s="25" t="s">
        <v>566</v>
      </c>
      <c r="H371" s="45">
        <v>5014406</v>
      </c>
      <c r="I371" s="46">
        <v>5014406</v>
      </c>
      <c r="J371" s="32">
        <v>3.4893618841565899</v>
      </c>
      <c r="K371" s="32">
        <v>6.9586744355295398</v>
      </c>
      <c r="L371" s="9"/>
      <c r="M371" s="9"/>
      <c r="N371" s="9"/>
    </row>
    <row r="372" spans="1:14" x14ac:dyDescent="0.25">
      <c r="A372" s="59">
        <v>9131</v>
      </c>
      <c r="B372" s="60" t="s">
        <v>482</v>
      </c>
      <c r="C372" s="61" t="s">
        <v>503</v>
      </c>
      <c r="D372" s="62" t="s">
        <v>504</v>
      </c>
      <c r="E372" s="63" t="s">
        <v>568</v>
      </c>
      <c r="F372" s="64" t="s">
        <v>566</v>
      </c>
      <c r="G372" s="65" t="s">
        <v>566</v>
      </c>
      <c r="H372" s="66">
        <v>4305291</v>
      </c>
      <c r="I372" s="67">
        <v>4305291</v>
      </c>
      <c r="J372" s="68">
        <v>2.4249401751736999</v>
      </c>
      <c r="K372" s="68">
        <v>5.6324652042654098</v>
      </c>
      <c r="L372" s="69">
        <v>4305291</v>
      </c>
      <c r="M372" s="69"/>
      <c r="N372" s="69"/>
    </row>
    <row r="373" spans="1:14" x14ac:dyDescent="0.25">
      <c r="A373" s="59">
        <v>9216</v>
      </c>
      <c r="B373" s="60" t="s">
        <v>482</v>
      </c>
      <c r="C373" s="61" t="s">
        <v>484</v>
      </c>
      <c r="D373" s="62" t="s">
        <v>486</v>
      </c>
      <c r="E373" s="63" t="s">
        <v>569</v>
      </c>
      <c r="F373" s="64" t="s">
        <v>566</v>
      </c>
      <c r="G373" s="65"/>
      <c r="H373" s="66">
        <v>4274327</v>
      </c>
      <c r="I373" s="67">
        <v>4274327</v>
      </c>
      <c r="J373" s="68">
        <v>2.3650281074066899</v>
      </c>
      <c r="K373" s="68">
        <v>5.5331005498800101</v>
      </c>
      <c r="L373" s="69">
        <v>4274327</v>
      </c>
      <c r="M373" s="69"/>
      <c r="N373" s="69"/>
    </row>
    <row r="374" spans="1:14" ht="30" x14ac:dyDescent="0.25">
      <c r="A374" s="40">
        <v>9037</v>
      </c>
      <c r="B374" s="27" t="s">
        <v>482</v>
      </c>
      <c r="C374" s="41" t="s">
        <v>521</v>
      </c>
      <c r="D374" s="42" t="s">
        <v>522</v>
      </c>
      <c r="E374" s="43" t="s">
        <v>568</v>
      </c>
      <c r="F374" s="44" t="s">
        <v>566</v>
      </c>
      <c r="G374" s="25" t="s">
        <v>566</v>
      </c>
      <c r="H374" s="45">
        <v>4506479</v>
      </c>
      <c r="I374" s="46">
        <v>4506479</v>
      </c>
      <c r="J374" s="32">
        <v>2.4730216979623498</v>
      </c>
      <c r="K374" s="32">
        <v>5.4877027008499297</v>
      </c>
      <c r="L374" s="9"/>
      <c r="M374" s="9"/>
      <c r="N374" s="9"/>
    </row>
    <row r="375" spans="1:14" x14ac:dyDescent="0.25">
      <c r="A375" s="40">
        <v>9380</v>
      </c>
      <c r="B375" s="27" t="s">
        <v>482</v>
      </c>
      <c r="C375" s="41" t="s">
        <v>503</v>
      </c>
      <c r="D375" s="42" t="s">
        <v>505</v>
      </c>
      <c r="E375" s="43" t="s">
        <v>569</v>
      </c>
      <c r="F375" s="44" t="s">
        <v>566</v>
      </c>
      <c r="G375" s="25" t="s">
        <v>566</v>
      </c>
      <c r="H375" s="45">
        <v>13966522</v>
      </c>
      <c r="I375" s="46">
        <v>13966522</v>
      </c>
      <c r="J375" s="32">
        <v>7.0299519386068798</v>
      </c>
      <c r="K375" s="32">
        <v>5.0334306125797603</v>
      </c>
      <c r="L375" s="9"/>
      <c r="M375" s="9"/>
      <c r="N375" s="9"/>
    </row>
    <row r="376" spans="1:14" x14ac:dyDescent="0.25">
      <c r="A376" s="40">
        <v>9367</v>
      </c>
      <c r="B376" s="27" t="s">
        <v>482</v>
      </c>
      <c r="C376" s="41" t="s">
        <v>532</v>
      </c>
      <c r="D376" s="42" t="s">
        <v>535</v>
      </c>
      <c r="E376" s="43" t="s">
        <v>569</v>
      </c>
      <c r="F376" s="44" t="s">
        <v>566</v>
      </c>
      <c r="G376" s="25" t="s">
        <v>566</v>
      </c>
      <c r="H376" s="45">
        <v>23418793</v>
      </c>
      <c r="I376" s="46">
        <v>10000000</v>
      </c>
      <c r="J376" s="32">
        <v>4.7045116055101799</v>
      </c>
      <c r="K376" s="32">
        <v>4.7045116055101799</v>
      </c>
      <c r="L376" s="9"/>
      <c r="M376" s="9"/>
      <c r="N376" s="9"/>
    </row>
    <row r="377" spans="1:14" x14ac:dyDescent="0.25">
      <c r="A377" s="40">
        <v>9303</v>
      </c>
      <c r="B377" s="27" t="s">
        <v>482</v>
      </c>
      <c r="C377" s="41" t="s">
        <v>525</v>
      </c>
      <c r="D377" s="42" t="s">
        <v>528</v>
      </c>
      <c r="E377" s="43" t="s">
        <v>568</v>
      </c>
      <c r="F377" s="44" t="s">
        <v>566</v>
      </c>
      <c r="G377" s="25"/>
      <c r="H377" s="45">
        <v>2413710</v>
      </c>
      <c r="I377" s="46">
        <v>2413710</v>
      </c>
      <c r="J377" s="32">
        <v>0.98464050371836698</v>
      </c>
      <c r="K377" s="32">
        <v>4.0793653906988299</v>
      </c>
      <c r="L377" s="9"/>
      <c r="M377" s="9"/>
      <c r="N377" s="9"/>
    </row>
    <row r="378" spans="1:14" ht="45" x14ac:dyDescent="0.25">
      <c r="A378" s="40">
        <v>9405</v>
      </c>
      <c r="B378" s="27" t="s">
        <v>482</v>
      </c>
      <c r="C378" s="41" t="s">
        <v>489</v>
      </c>
      <c r="D378" s="42" t="s">
        <v>493</v>
      </c>
      <c r="E378" s="43" t="s">
        <v>569</v>
      </c>
      <c r="F378" s="44"/>
      <c r="G378" s="25" t="s">
        <v>566</v>
      </c>
      <c r="H378" s="45">
        <v>8209043</v>
      </c>
      <c r="I378" s="46">
        <v>8209043</v>
      </c>
      <c r="J378" s="32">
        <v>3.3353430192754199</v>
      </c>
      <c r="K378" s="32">
        <v>4.0630107788148004</v>
      </c>
      <c r="L378" s="9"/>
      <c r="M378" s="9"/>
      <c r="N378" s="9"/>
    </row>
    <row r="379" spans="1:14" x14ac:dyDescent="0.25">
      <c r="A379" s="40">
        <v>9406</v>
      </c>
      <c r="B379" s="27" t="s">
        <v>482</v>
      </c>
      <c r="C379" s="41" t="s">
        <v>503</v>
      </c>
      <c r="D379" s="42" t="s">
        <v>507</v>
      </c>
      <c r="E379" s="43" t="s">
        <v>568</v>
      </c>
      <c r="F379" s="44" t="s">
        <v>566</v>
      </c>
      <c r="G379" s="25" t="s">
        <v>566</v>
      </c>
      <c r="H379" s="45">
        <v>6738070</v>
      </c>
      <c r="I379" s="46">
        <v>6738070</v>
      </c>
      <c r="J379" s="32">
        <v>2.6110037701328999</v>
      </c>
      <c r="K379" s="32">
        <v>3.8750024415491402</v>
      </c>
      <c r="L379" s="9"/>
      <c r="M379" s="9"/>
      <c r="N379" s="9"/>
    </row>
    <row r="380" spans="1:14" ht="30" x14ac:dyDescent="0.25">
      <c r="A380" s="40">
        <v>9455</v>
      </c>
      <c r="B380" s="27" t="s">
        <v>482</v>
      </c>
      <c r="C380" s="41" t="s">
        <v>529</v>
      </c>
      <c r="D380" s="42" t="s">
        <v>531</v>
      </c>
      <c r="E380" s="43" t="s">
        <v>568</v>
      </c>
      <c r="F380" s="44"/>
      <c r="G380" s="25" t="s">
        <v>566</v>
      </c>
      <c r="H380" s="45">
        <v>30407990</v>
      </c>
      <c r="I380" s="46">
        <v>27364016</v>
      </c>
      <c r="J380" s="32">
        <v>8.0958007660481393</v>
      </c>
      <c r="K380" s="32">
        <v>2.9585572402998599</v>
      </c>
      <c r="L380" s="9"/>
      <c r="M380" s="9"/>
      <c r="N380" s="9"/>
    </row>
    <row r="381" spans="1:14" x14ac:dyDescent="0.25">
      <c r="A381" s="40">
        <v>9255</v>
      </c>
      <c r="B381" s="27" t="s">
        <v>482</v>
      </c>
      <c r="C381" s="41" t="s">
        <v>515</v>
      </c>
      <c r="D381" s="42" t="s">
        <v>517</v>
      </c>
      <c r="E381" s="43" t="s">
        <v>568</v>
      </c>
      <c r="F381" s="44" t="s">
        <v>566</v>
      </c>
      <c r="G381" s="25" t="s">
        <v>566</v>
      </c>
      <c r="H381" s="45">
        <v>9586306</v>
      </c>
      <c r="I381" s="46">
        <v>9586306</v>
      </c>
      <c r="J381" s="32">
        <v>2.63501501237339</v>
      </c>
      <c r="K381" s="32">
        <v>2.7487282508751401</v>
      </c>
      <c r="L381" s="9"/>
      <c r="M381" s="9"/>
      <c r="N381" s="9"/>
    </row>
    <row r="382" spans="1:14" ht="45" x14ac:dyDescent="0.25">
      <c r="A382" s="40">
        <v>9307</v>
      </c>
      <c r="B382" s="27" t="s">
        <v>482</v>
      </c>
      <c r="C382" s="41" t="s">
        <v>489</v>
      </c>
      <c r="D382" s="42" t="s">
        <v>491</v>
      </c>
      <c r="E382" s="43" t="s">
        <v>568</v>
      </c>
      <c r="F382" s="44"/>
      <c r="G382" s="25" t="s">
        <v>566</v>
      </c>
      <c r="H382" s="45">
        <v>12637735</v>
      </c>
      <c r="I382" s="46">
        <v>12637735</v>
      </c>
      <c r="J382" s="32">
        <v>3.31293709687899</v>
      </c>
      <c r="K382" s="32">
        <v>2.6214642868195801</v>
      </c>
      <c r="L382" s="9"/>
      <c r="M382" s="9"/>
      <c r="N382" s="9"/>
    </row>
    <row r="383" spans="1:14" x14ac:dyDescent="0.25">
      <c r="A383" s="40">
        <v>9425</v>
      </c>
      <c r="B383" s="27" t="s">
        <v>482</v>
      </c>
      <c r="C383" s="41" t="s">
        <v>498</v>
      </c>
      <c r="D383" s="42" t="s">
        <v>499</v>
      </c>
      <c r="E383" s="43" t="s">
        <v>568</v>
      </c>
      <c r="F383" s="44" t="s">
        <v>566</v>
      </c>
      <c r="G383" s="25" t="s">
        <v>566</v>
      </c>
      <c r="H383" s="45">
        <v>5088626</v>
      </c>
      <c r="I383" s="46">
        <v>5088626</v>
      </c>
      <c r="J383" s="32">
        <v>1.2216817646820399</v>
      </c>
      <c r="K383" s="32">
        <v>2.4008087147336798</v>
      </c>
      <c r="L383" s="9"/>
      <c r="M383" s="9"/>
      <c r="N383" s="9"/>
    </row>
    <row r="384" spans="1:14" ht="30" x14ac:dyDescent="0.25">
      <c r="A384" s="40">
        <v>9048</v>
      </c>
      <c r="B384" s="27" t="s">
        <v>482</v>
      </c>
      <c r="C384" s="41" t="s">
        <v>521</v>
      </c>
      <c r="D384" s="42" t="s">
        <v>523</v>
      </c>
      <c r="E384" s="43" t="s">
        <v>568</v>
      </c>
      <c r="F384" s="44" t="s">
        <v>566</v>
      </c>
      <c r="G384" s="25"/>
      <c r="H384" s="45">
        <v>6000625</v>
      </c>
      <c r="I384" s="46">
        <v>6000625</v>
      </c>
      <c r="J384" s="32">
        <v>1.2574059614208299</v>
      </c>
      <c r="K384" s="32">
        <v>2.0954583254591501</v>
      </c>
      <c r="L384" s="9"/>
      <c r="M384" s="9"/>
      <c r="N384" s="9"/>
    </row>
    <row r="385" spans="1:14" ht="60" x14ac:dyDescent="0.25">
      <c r="A385" s="40">
        <v>9188</v>
      </c>
      <c r="B385" s="27" t="s">
        <v>482</v>
      </c>
      <c r="C385" s="41" t="s">
        <v>518</v>
      </c>
      <c r="D385" s="42" t="s">
        <v>519</v>
      </c>
      <c r="E385" s="43" t="s">
        <v>568</v>
      </c>
      <c r="F385" s="44"/>
      <c r="G385" s="25" t="s">
        <v>566</v>
      </c>
      <c r="H385" s="45">
        <v>27081707</v>
      </c>
      <c r="I385" s="46">
        <v>27081707</v>
      </c>
      <c r="J385" s="32">
        <v>4.8436611420956899</v>
      </c>
      <c r="K385" s="32">
        <v>1.78853612960796</v>
      </c>
      <c r="L385" s="9"/>
      <c r="M385" s="9"/>
      <c r="N385" s="9"/>
    </row>
    <row r="386" spans="1:14" ht="15.75" customHeight="1" x14ac:dyDescent="0.25">
      <c r="A386" s="40">
        <v>9391</v>
      </c>
      <c r="B386" s="27" t="s">
        <v>482</v>
      </c>
      <c r="C386" s="41" t="s">
        <v>518</v>
      </c>
      <c r="D386" s="42" t="s">
        <v>520</v>
      </c>
      <c r="E386" s="43" t="s">
        <v>568</v>
      </c>
      <c r="F386" s="44"/>
      <c r="G386" s="25" t="s">
        <v>566</v>
      </c>
      <c r="H386" s="45">
        <v>7197088</v>
      </c>
      <c r="I386" s="46">
        <v>7197088</v>
      </c>
      <c r="J386" s="32">
        <v>1.26100945135402</v>
      </c>
      <c r="K386" s="32">
        <v>1.75211064718678</v>
      </c>
      <c r="L386" s="9"/>
      <c r="M386" s="9"/>
      <c r="N386" s="9"/>
    </row>
    <row r="387" spans="1:14" x14ac:dyDescent="0.25">
      <c r="A387" s="40">
        <v>9366</v>
      </c>
      <c r="B387" s="27" t="s">
        <v>482</v>
      </c>
      <c r="C387" s="41" t="s">
        <v>532</v>
      </c>
      <c r="D387" s="42" t="s">
        <v>534</v>
      </c>
      <c r="E387" s="43" t="s">
        <v>569</v>
      </c>
      <c r="F387" s="44" t="s">
        <v>566</v>
      </c>
      <c r="G387" s="25" t="s">
        <v>566</v>
      </c>
      <c r="H387" s="45">
        <v>32038706</v>
      </c>
      <c r="I387" s="46">
        <v>12000000</v>
      </c>
      <c r="J387" s="32">
        <v>1.68606653639891</v>
      </c>
      <c r="K387" s="32">
        <v>1.4050554469990899</v>
      </c>
      <c r="L387" s="9"/>
      <c r="M387" s="9"/>
      <c r="N387" s="9"/>
    </row>
    <row r="388" spans="1:14" x14ac:dyDescent="0.25">
      <c r="A388" s="40">
        <v>8997</v>
      </c>
      <c r="B388" s="27" t="s">
        <v>482</v>
      </c>
      <c r="C388" s="41" t="s">
        <v>501</v>
      </c>
      <c r="D388" s="42" t="s">
        <v>502</v>
      </c>
      <c r="E388" s="43" t="s">
        <v>568</v>
      </c>
      <c r="F388" s="44" t="s">
        <v>566</v>
      </c>
      <c r="G388" s="25"/>
      <c r="H388" s="45">
        <v>16923810</v>
      </c>
      <c r="I388" s="46">
        <v>16923810</v>
      </c>
      <c r="J388" s="32">
        <v>1.4805907902344599</v>
      </c>
      <c r="K388" s="32">
        <v>0.87485666066592604</v>
      </c>
      <c r="L388" s="9"/>
      <c r="M388" s="9"/>
      <c r="N388" s="9"/>
    </row>
    <row r="389" spans="1:14" ht="45" x14ac:dyDescent="0.25">
      <c r="A389" s="40">
        <v>9342</v>
      </c>
      <c r="B389" s="27" t="s">
        <v>482</v>
      </c>
      <c r="C389" s="41" t="s">
        <v>489</v>
      </c>
      <c r="D389" s="42" t="s">
        <v>492</v>
      </c>
      <c r="E389" s="43" t="s">
        <v>568</v>
      </c>
      <c r="F389" s="44"/>
      <c r="G389" s="25" t="s">
        <v>566</v>
      </c>
      <c r="H389" s="45">
        <v>11520991</v>
      </c>
      <c r="I389" s="46">
        <v>11520991</v>
      </c>
      <c r="J389" s="32">
        <v>0.82597787850723103</v>
      </c>
      <c r="K389" s="32">
        <v>0.71693301253966002</v>
      </c>
      <c r="L389" s="9"/>
      <c r="M389" s="9"/>
      <c r="N389" s="9"/>
    </row>
    <row r="390" spans="1:14" x14ac:dyDescent="0.25">
      <c r="A390" s="40">
        <v>9254</v>
      </c>
      <c r="B390" s="27" t="s">
        <v>482</v>
      </c>
      <c r="C390" s="41" t="s">
        <v>515</v>
      </c>
      <c r="D390" s="42" t="s">
        <v>516</v>
      </c>
      <c r="E390" s="43" t="s">
        <v>568</v>
      </c>
      <c r="F390" s="44" t="s">
        <v>566</v>
      </c>
      <c r="G390" s="25"/>
      <c r="H390" s="45">
        <v>4500158</v>
      </c>
      <c r="I390" s="46">
        <v>4500158</v>
      </c>
      <c r="J390" s="32">
        <v>0.307355236150268</v>
      </c>
      <c r="K390" s="32">
        <v>0.68298765543402795</v>
      </c>
      <c r="L390" s="9"/>
      <c r="M390" s="9"/>
      <c r="N390" s="9"/>
    </row>
    <row r="391" spans="1:14" x14ac:dyDescent="0.25">
      <c r="A391" s="40">
        <v>9266</v>
      </c>
      <c r="B391" s="27" t="s">
        <v>482</v>
      </c>
      <c r="C391" s="41" t="s">
        <v>525</v>
      </c>
      <c r="D391" s="42" t="s">
        <v>527</v>
      </c>
      <c r="E391" s="43" t="s">
        <v>569</v>
      </c>
      <c r="F391" s="44" t="s">
        <v>566</v>
      </c>
      <c r="G391" s="25" t="s">
        <v>566</v>
      </c>
      <c r="H391" s="45">
        <v>12639720</v>
      </c>
      <c r="I391" s="46">
        <v>12639720</v>
      </c>
      <c r="J391" s="32">
        <v>0.80000028700952597</v>
      </c>
      <c r="K391" s="32">
        <v>0.632925639974244</v>
      </c>
      <c r="L391" s="9"/>
      <c r="M391" s="9"/>
      <c r="N391" s="9"/>
    </row>
    <row r="392" spans="1:14" ht="30" x14ac:dyDescent="0.25">
      <c r="A392" s="40">
        <v>9003</v>
      </c>
      <c r="B392" s="27" t="s">
        <v>482</v>
      </c>
      <c r="C392" s="41" t="s">
        <v>496</v>
      </c>
      <c r="D392" s="42" t="s">
        <v>497</v>
      </c>
      <c r="E392" s="43" t="s">
        <v>568</v>
      </c>
      <c r="F392" s="44" t="s">
        <v>566</v>
      </c>
      <c r="G392" s="25"/>
      <c r="H392" s="45">
        <v>6903566</v>
      </c>
      <c r="I392" s="46">
        <v>6903566</v>
      </c>
      <c r="J392" s="32">
        <v>0.36266759604375198</v>
      </c>
      <c r="K392" s="32">
        <v>0.52533371310385402</v>
      </c>
      <c r="L392" s="9"/>
      <c r="M392" s="9"/>
      <c r="N392" s="9"/>
    </row>
    <row r="393" spans="1:14" x14ac:dyDescent="0.25">
      <c r="A393" s="40">
        <v>9013</v>
      </c>
      <c r="B393" s="27" t="s">
        <v>482</v>
      </c>
      <c r="C393" s="41" t="s">
        <v>481</v>
      </c>
      <c r="D393" s="42" t="s">
        <v>483</v>
      </c>
      <c r="E393" s="43" t="s">
        <v>568</v>
      </c>
      <c r="F393" s="44" t="s">
        <v>566</v>
      </c>
      <c r="G393" s="25" t="s">
        <v>566</v>
      </c>
      <c r="H393" s="45">
        <v>19673368</v>
      </c>
      <c r="I393" s="46">
        <v>19673368</v>
      </c>
      <c r="J393" s="32">
        <v>0.83237281045811096</v>
      </c>
      <c r="K393" s="32">
        <v>0.42309624384503502</v>
      </c>
      <c r="L393" s="9"/>
      <c r="M393" s="9"/>
      <c r="N393" s="9"/>
    </row>
    <row r="394" spans="1:14" x14ac:dyDescent="0.25">
      <c r="A394" s="40">
        <v>9298</v>
      </c>
      <c r="B394" s="27" t="s">
        <v>482</v>
      </c>
      <c r="C394" s="41" t="s">
        <v>494</v>
      </c>
      <c r="D394" s="42" t="s">
        <v>495</v>
      </c>
      <c r="E394" s="43" t="s">
        <v>568</v>
      </c>
      <c r="F394" s="44" t="s">
        <v>566</v>
      </c>
      <c r="G394" s="25" t="s">
        <v>566</v>
      </c>
      <c r="H394" s="45">
        <v>3236685</v>
      </c>
      <c r="I394" s="46">
        <v>2736685</v>
      </c>
      <c r="J394" s="32">
        <v>9.1605562525440207E-2</v>
      </c>
      <c r="K394" s="32">
        <v>0.33473184719995203</v>
      </c>
      <c r="L394" s="9"/>
      <c r="M394" s="9"/>
      <c r="N394" s="9"/>
    </row>
    <row r="395" spans="1:14" x14ac:dyDescent="0.25">
      <c r="A395" s="40">
        <v>9481</v>
      </c>
      <c r="B395" s="27" t="s">
        <v>482</v>
      </c>
      <c r="C395" s="41" t="s">
        <v>513</v>
      </c>
      <c r="D395" s="42" t="s">
        <v>514</v>
      </c>
      <c r="E395" s="47" t="s">
        <v>568</v>
      </c>
      <c r="F395" s="44" t="s">
        <v>566</v>
      </c>
      <c r="G395" s="25"/>
      <c r="H395" s="45">
        <v>3363632</v>
      </c>
      <c r="I395" s="46">
        <v>3363632</v>
      </c>
      <c r="J395" s="32">
        <v>6.7717655444390198E-3</v>
      </c>
      <c r="K395" s="32">
        <v>2.0132302060507801E-2</v>
      </c>
      <c r="L395" s="9"/>
      <c r="M395" s="9"/>
      <c r="N395" s="9"/>
    </row>
    <row r="396" spans="1:14" x14ac:dyDescent="0.25">
      <c r="H396" s="52"/>
    </row>
    <row r="397" spans="1:14" x14ac:dyDescent="0.25">
      <c r="H397" s="52"/>
      <c r="J397" s="33"/>
      <c r="K397" s="33"/>
    </row>
  </sheetData>
  <autoFilter ref="A1:N395" xr:uid="{00000000-0009-0000-0000-000000000000}"/>
  <conditionalFormatting sqref="A1 A396:A1048576">
    <cfRule type="duplicateValues" dxfId="0" priority="1"/>
  </conditionalFormatting>
  <pageMargins left="0.7" right="0.7" top="0.75" bottom="0.75" header="0.3" footer="0.3"/>
  <pageSetup paperSize="5" scale="70" fitToHeight="0" orientation="landscape" r:id="rId1"/>
  <headerFooter>
    <oddHeader>&amp;C&amp;"-,Bold"Staff Recommended Scenario
SMART SCALE Round 5</oddHeader>
    <oddFooter>&amp;L&amp;D&amp;C&amp;P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4"/>
    <pageSetUpPr fitToPage="1"/>
  </sheetPr>
  <dimension ref="A1:M29"/>
  <sheetViews>
    <sheetView workbookViewId="0">
      <selection activeCell="B24" sqref="B24"/>
    </sheetView>
  </sheetViews>
  <sheetFormatPr defaultColWidth="8.85546875" defaultRowHeight="15" x14ac:dyDescent="0.25"/>
  <cols>
    <col min="1" max="1" width="15.7109375" customWidth="1"/>
    <col min="2" max="2" width="13.42578125" customWidth="1"/>
    <col min="3" max="3" width="14.28515625" bestFit="1" customWidth="1"/>
    <col min="4" max="4" width="9.28515625" bestFit="1" customWidth="1"/>
    <col min="5" max="5" width="13.7109375" bestFit="1" customWidth="1"/>
    <col min="6" max="6" width="11" bestFit="1" customWidth="1"/>
    <col min="7" max="7" width="12.140625" bestFit="1" customWidth="1"/>
    <col min="8" max="8" width="9.28515625" bestFit="1" customWidth="1"/>
    <col min="9" max="9" width="12.140625" bestFit="1" customWidth="1"/>
    <col min="10" max="10" width="9.28515625" bestFit="1" customWidth="1"/>
    <col min="11" max="11" width="13.7109375" bestFit="1" customWidth="1"/>
    <col min="12" max="13" width="11.140625" bestFit="1" customWidth="1"/>
  </cols>
  <sheetData>
    <row r="1" spans="1:13" x14ac:dyDescent="0.25">
      <c r="A1" s="1" t="s">
        <v>547</v>
      </c>
      <c r="B1" s="1" t="s">
        <v>540</v>
      </c>
      <c r="C1" s="2" t="s">
        <v>541</v>
      </c>
      <c r="D1" s="71" t="s">
        <v>548</v>
      </c>
      <c r="E1" s="72"/>
      <c r="F1" s="71" t="s">
        <v>549</v>
      </c>
      <c r="G1" s="72"/>
      <c r="H1" s="71" t="s">
        <v>550</v>
      </c>
      <c r="I1" s="72"/>
      <c r="J1" s="71" t="s">
        <v>551</v>
      </c>
      <c r="K1" s="72"/>
      <c r="L1" s="71" t="s">
        <v>552</v>
      </c>
      <c r="M1" s="72"/>
    </row>
    <row r="2" spans="1:13" x14ac:dyDescent="0.25">
      <c r="A2" s="3"/>
      <c r="B2" s="3"/>
      <c r="C2" s="3"/>
      <c r="D2" s="4" t="s">
        <v>553</v>
      </c>
      <c r="E2" s="4" t="s">
        <v>554</v>
      </c>
      <c r="F2" s="4" t="s">
        <v>553</v>
      </c>
      <c r="G2" s="4" t="s">
        <v>555</v>
      </c>
      <c r="H2" s="4" t="s">
        <v>553</v>
      </c>
      <c r="I2" s="4" t="s">
        <v>555</v>
      </c>
      <c r="J2" s="4" t="s">
        <v>553</v>
      </c>
      <c r="K2" s="4" t="s">
        <v>556</v>
      </c>
      <c r="L2" s="4" t="s">
        <v>540</v>
      </c>
      <c r="M2" s="4" t="s">
        <v>541</v>
      </c>
    </row>
    <row r="3" spans="1:13" x14ac:dyDescent="0.25">
      <c r="A3" s="5" t="s">
        <v>2</v>
      </c>
      <c r="B3" s="6">
        <v>119232999.25138909</v>
      </c>
      <c r="C3" s="7"/>
      <c r="D3" s="8">
        <v>9</v>
      </c>
      <c r="E3" s="9">
        <v>99470491</v>
      </c>
      <c r="F3" s="8">
        <v>5</v>
      </c>
      <c r="G3" s="9">
        <v>32775396</v>
      </c>
      <c r="H3" s="8">
        <v>0</v>
      </c>
      <c r="I3" s="9">
        <v>0</v>
      </c>
      <c r="J3" s="8">
        <f>H3+F3+D3</f>
        <v>14</v>
      </c>
      <c r="K3" s="9">
        <f>I3+G3+E3</f>
        <v>132245887</v>
      </c>
      <c r="L3" s="9">
        <f>B3-E3</f>
        <v>19762508.251389086</v>
      </c>
      <c r="M3" s="10"/>
    </row>
    <row r="4" spans="1:13" x14ac:dyDescent="0.25">
      <c r="A4" s="5" t="s">
        <v>42</v>
      </c>
      <c r="B4" s="6">
        <v>121567040.16726306</v>
      </c>
      <c r="C4" s="7"/>
      <c r="D4" s="8">
        <v>11</v>
      </c>
      <c r="E4" s="9">
        <v>115814917</v>
      </c>
      <c r="F4" s="8">
        <v>2</v>
      </c>
      <c r="G4" s="9">
        <v>36354034</v>
      </c>
      <c r="H4" s="8">
        <v>0</v>
      </c>
      <c r="I4" s="9">
        <v>0</v>
      </c>
      <c r="J4" s="8">
        <f t="shared" ref="J4:K12" si="0">H4+F4+D4</f>
        <v>13</v>
      </c>
      <c r="K4" s="9">
        <f t="shared" si="0"/>
        <v>152168951</v>
      </c>
      <c r="L4" s="9">
        <f t="shared" ref="L4:L11" si="1">B4-E4</f>
        <v>5752123.1672630608</v>
      </c>
      <c r="M4" s="10"/>
    </row>
    <row r="5" spans="1:13" x14ac:dyDescent="0.25">
      <c r="A5" s="5" t="s">
        <v>93</v>
      </c>
      <c r="B5" s="6">
        <v>141971410.51817828</v>
      </c>
      <c r="C5" s="7"/>
      <c r="D5" s="8">
        <v>18</v>
      </c>
      <c r="E5" s="9">
        <v>139531276</v>
      </c>
      <c r="F5" s="8">
        <v>6</v>
      </c>
      <c r="G5" s="9">
        <v>52292533</v>
      </c>
      <c r="H5" s="8">
        <v>0</v>
      </c>
      <c r="I5" s="9">
        <v>0</v>
      </c>
      <c r="J5" s="8">
        <f t="shared" si="0"/>
        <v>24</v>
      </c>
      <c r="K5" s="9">
        <f t="shared" si="0"/>
        <v>191823809</v>
      </c>
      <c r="L5" s="9">
        <f t="shared" si="1"/>
        <v>2440134.5181782842</v>
      </c>
      <c r="M5" s="10"/>
    </row>
    <row r="6" spans="1:13" x14ac:dyDescent="0.25">
      <c r="A6" s="5" t="s">
        <v>155</v>
      </c>
      <c r="B6" s="6">
        <v>185374910.21554291</v>
      </c>
      <c r="C6" s="7"/>
      <c r="D6" s="8">
        <v>26</v>
      </c>
      <c r="E6" s="9">
        <v>177971444</v>
      </c>
      <c r="F6" s="8">
        <v>2</v>
      </c>
      <c r="G6" s="9">
        <v>8480767</v>
      </c>
      <c r="H6" s="8">
        <v>0</v>
      </c>
      <c r="I6" s="9">
        <v>0</v>
      </c>
      <c r="J6" s="8">
        <f t="shared" si="0"/>
        <v>28</v>
      </c>
      <c r="K6" s="9">
        <f t="shared" si="0"/>
        <v>186452211</v>
      </c>
      <c r="L6" s="9">
        <f t="shared" si="1"/>
        <v>7403466.2155429125</v>
      </c>
      <c r="M6" s="10"/>
    </row>
    <row r="7" spans="1:13" x14ac:dyDescent="0.25">
      <c r="A7" s="5" t="s">
        <v>225</v>
      </c>
      <c r="B7" s="6">
        <v>127036632.37888634</v>
      </c>
      <c r="C7" s="7"/>
      <c r="D7" s="8">
        <v>11</v>
      </c>
      <c r="E7" s="9">
        <v>118136472</v>
      </c>
      <c r="F7" s="8">
        <v>1</v>
      </c>
      <c r="G7" s="9">
        <v>6674853</v>
      </c>
      <c r="H7" s="8">
        <v>0</v>
      </c>
      <c r="I7" s="9">
        <v>0</v>
      </c>
      <c r="J7" s="8">
        <f t="shared" si="0"/>
        <v>12</v>
      </c>
      <c r="K7" s="9">
        <f t="shared" si="0"/>
        <v>124811325</v>
      </c>
      <c r="L7" s="9">
        <f t="shared" si="1"/>
        <v>8900160.378886342</v>
      </c>
      <c r="M7" s="10"/>
    </row>
    <row r="8" spans="1:13" x14ac:dyDescent="0.25">
      <c r="A8" s="5" t="s">
        <v>265</v>
      </c>
      <c r="B8" s="6">
        <v>124828354.36745083</v>
      </c>
      <c r="C8" s="7"/>
      <c r="D8" s="8">
        <v>12</v>
      </c>
      <c r="E8" s="9">
        <v>115816134</v>
      </c>
      <c r="F8" s="8">
        <v>0</v>
      </c>
      <c r="G8" s="9">
        <v>0</v>
      </c>
      <c r="H8" s="8">
        <v>0</v>
      </c>
      <c r="I8" s="9">
        <v>0</v>
      </c>
      <c r="J8" s="8">
        <f t="shared" si="0"/>
        <v>12</v>
      </c>
      <c r="K8" s="9">
        <f t="shared" si="0"/>
        <v>115816134</v>
      </c>
      <c r="L8" s="9">
        <f t="shared" si="1"/>
        <v>9012220.3674508333</v>
      </c>
      <c r="M8" s="9"/>
    </row>
    <row r="9" spans="1:13" x14ac:dyDescent="0.25">
      <c r="A9" s="5" t="s">
        <v>308</v>
      </c>
      <c r="B9" s="6">
        <v>177711862.30848995</v>
      </c>
      <c r="C9" s="7"/>
      <c r="D9" s="8">
        <v>14</v>
      </c>
      <c r="E9" s="9">
        <v>163134880</v>
      </c>
      <c r="F9" s="8">
        <v>6</v>
      </c>
      <c r="G9" s="9">
        <v>74357436</v>
      </c>
      <c r="H9" s="8">
        <v>0</v>
      </c>
      <c r="I9" s="9">
        <v>0</v>
      </c>
      <c r="J9" s="8">
        <f t="shared" si="0"/>
        <v>20</v>
      </c>
      <c r="K9" s="9">
        <f t="shared" si="0"/>
        <v>237492316</v>
      </c>
      <c r="L9" s="9">
        <f t="shared" si="1"/>
        <v>14576982.308489949</v>
      </c>
      <c r="M9" s="10"/>
    </row>
    <row r="10" spans="1:13" x14ac:dyDescent="0.25">
      <c r="A10" s="5" t="s">
        <v>412</v>
      </c>
      <c r="B10" s="6">
        <v>88529554.254632726</v>
      </c>
      <c r="C10" s="7"/>
      <c r="D10" s="8">
        <v>9</v>
      </c>
      <c r="E10" s="9">
        <v>82124305</v>
      </c>
      <c r="F10" s="8">
        <v>4</v>
      </c>
      <c r="G10" s="9">
        <v>51342477</v>
      </c>
      <c r="H10" s="8">
        <v>0</v>
      </c>
      <c r="I10" s="9">
        <v>0</v>
      </c>
      <c r="J10" s="8">
        <f t="shared" si="0"/>
        <v>13</v>
      </c>
      <c r="K10" s="9">
        <f t="shared" si="0"/>
        <v>133466782</v>
      </c>
      <c r="L10" s="9">
        <f t="shared" si="1"/>
        <v>6405249.2546327263</v>
      </c>
      <c r="M10" s="10"/>
    </row>
    <row r="11" spans="1:13" x14ac:dyDescent="0.25">
      <c r="A11" s="5" t="s">
        <v>482</v>
      </c>
      <c r="B11" s="6">
        <v>55886823.258166827</v>
      </c>
      <c r="C11" s="7"/>
      <c r="D11" s="8">
        <v>12</v>
      </c>
      <c r="E11" s="9">
        <v>53269065</v>
      </c>
      <c r="F11" s="8">
        <v>2</v>
      </c>
      <c r="G11" s="9">
        <v>12053965</v>
      </c>
      <c r="H11" s="8">
        <v>1</v>
      </c>
      <c r="I11" s="9">
        <v>31063840</v>
      </c>
      <c r="J11" s="8">
        <f t="shared" si="0"/>
        <v>15</v>
      </c>
      <c r="K11" s="9">
        <f t="shared" si="0"/>
        <v>96386870</v>
      </c>
      <c r="L11" s="9">
        <f t="shared" si="1"/>
        <v>2617758.2581668273</v>
      </c>
      <c r="M11" s="10"/>
    </row>
    <row r="12" spans="1:13" ht="15.75" thickBot="1" x14ac:dyDescent="0.3">
      <c r="A12" s="11" t="s">
        <v>571</v>
      </c>
      <c r="B12" s="12"/>
      <c r="C12" s="13">
        <v>556909252.24000001</v>
      </c>
      <c r="D12" s="14">
        <v>0</v>
      </c>
      <c r="E12" s="15">
        <v>0</v>
      </c>
      <c r="F12" s="14">
        <v>0</v>
      </c>
      <c r="G12" s="15">
        <v>0</v>
      </c>
      <c r="H12" s="14">
        <v>1</v>
      </c>
      <c r="I12" s="15">
        <v>161393171</v>
      </c>
      <c r="J12" s="14">
        <f>D12+F12+H12</f>
        <v>1</v>
      </c>
      <c r="K12" s="15">
        <f t="shared" si="0"/>
        <v>161393171</v>
      </c>
      <c r="L12" s="15"/>
      <c r="M12" s="16"/>
    </row>
    <row r="13" spans="1:13" ht="15.75" thickTop="1" x14ac:dyDescent="0.25">
      <c r="A13" s="3" t="s">
        <v>551</v>
      </c>
      <c r="B13" s="17">
        <f>SUM(B3:B12)</f>
        <v>1142139586.72</v>
      </c>
      <c r="C13" s="17">
        <f>SUM(C3:C12)</f>
        <v>556909252.24000001</v>
      </c>
      <c r="D13" s="18">
        <f t="shared" ref="D13:L13" si="2">SUM(D3:D12)</f>
        <v>122</v>
      </c>
      <c r="E13" s="17">
        <f t="shared" si="2"/>
        <v>1065268984</v>
      </c>
      <c r="F13" s="18">
        <f t="shared" si="2"/>
        <v>28</v>
      </c>
      <c r="G13" s="17">
        <f t="shared" si="2"/>
        <v>274331461</v>
      </c>
      <c r="H13" s="18">
        <f t="shared" si="2"/>
        <v>2</v>
      </c>
      <c r="I13" s="17">
        <f t="shared" si="2"/>
        <v>192457011</v>
      </c>
      <c r="J13" s="18">
        <f t="shared" si="2"/>
        <v>152</v>
      </c>
      <c r="K13" s="17">
        <f t="shared" si="2"/>
        <v>1532057456</v>
      </c>
      <c r="L13" s="17">
        <f t="shared" si="2"/>
        <v>76870602.720000029</v>
      </c>
      <c r="M13" s="17">
        <f>C13-G13-I13</f>
        <v>90120780.24000001</v>
      </c>
    </row>
    <row r="15" spans="1:13" x14ac:dyDescent="0.25">
      <c r="A15" s="21" t="s">
        <v>548</v>
      </c>
      <c r="B15" t="s">
        <v>557</v>
      </c>
    </row>
    <row r="16" spans="1:13" x14ac:dyDescent="0.25">
      <c r="A16" s="21" t="s">
        <v>549</v>
      </c>
      <c r="B16" t="s">
        <v>558</v>
      </c>
      <c r="C16" s="19"/>
    </row>
    <row r="17" spans="1:6" x14ac:dyDescent="0.25">
      <c r="A17" s="21"/>
      <c r="B17" t="s">
        <v>559</v>
      </c>
    </row>
    <row r="18" spans="1:6" x14ac:dyDescent="0.25">
      <c r="A18" s="21"/>
      <c r="B18" t="s">
        <v>560</v>
      </c>
    </row>
    <row r="19" spans="1:6" x14ac:dyDescent="0.25">
      <c r="A19" s="21" t="s">
        <v>550</v>
      </c>
      <c r="B19" t="s">
        <v>579</v>
      </c>
    </row>
    <row r="20" spans="1:6" x14ac:dyDescent="0.25">
      <c r="B20" t="s">
        <v>580</v>
      </c>
    </row>
    <row r="22" spans="1:6" x14ac:dyDescent="0.25">
      <c r="A22" s="4" t="s">
        <v>574</v>
      </c>
      <c r="B22" s="4" t="s">
        <v>575</v>
      </c>
      <c r="C22" s="4" t="s">
        <v>576</v>
      </c>
    </row>
    <row r="23" spans="1:6" x14ac:dyDescent="0.25">
      <c r="A23" s="5" t="s">
        <v>572</v>
      </c>
      <c r="B23" s="29">
        <v>48</v>
      </c>
      <c r="C23" s="9">
        <v>316707425</v>
      </c>
      <c r="D23" s="23"/>
      <c r="E23" s="23"/>
    </row>
    <row r="24" spans="1:6" x14ac:dyDescent="0.25">
      <c r="A24" s="27" t="s">
        <v>568</v>
      </c>
      <c r="B24" s="30">
        <v>101</v>
      </c>
      <c r="C24" s="9">
        <v>1195781104</v>
      </c>
      <c r="D24" s="26"/>
      <c r="E24" s="26"/>
      <c r="F24" s="58"/>
    </row>
    <row r="25" spans="1:6" x14ac:dyDescent="0.25">
      <c r="A25" s="5" t="s">
        <v>573</v>
      </c>
      <c r="B25" s="56">
        <v>3</v>
      </c>
      <c r="C25" s="9">
        <v>19568927</v>
      </c>
    </row>
    <row r="26" spans="1:6" x14ac:dyDescent="0.25">
      <c r="A26" s="28" t="s">
        <v>551</v>
      </c>
      <c r="B26" s="57">
        <f>SUM(B23:B25)</f>
        <v>152</v>
      </c>
      <c r="C26" s="57">
        <f>SUM(C23:C25)</f>
        <v>1532057456</v>
      </c>
    </row>
    <row r="28" spans="1:6" x14ac:dyDescent="0.25">
      <c r="A28" s="22" t="s">
        <v>577</v>
      </c>
      <c r="C28" s="19">
        <v>10079325.368421054</v>
      </c>
    </row>
    <row r="29" spans="1:6" x14ac:dyDescent="0.25">
      <c r="A29" s="22" t="s">
        <v>578</v>
      </c>
      <c r="C29" s="54">
        <v>15120617.552631579</v>
      </c>
    </row>
  </sheetData>
  <mergeCells count="5">
    <mergeCell ref="D1:E1"/>
    <mergeCell ref="F1:G1"/>
    <mergeCell ref="H1:I1"/>
    <mergeCell ref="J1:K1"/>
    <mergeCell ref="L1:M1"/>
  </mergeCells>
  <pageMargins left="0.7" right="0.7" top="0.75" bottom="0.75" header="0.3" footer="0.3"/>
  <pageSetup scale="78" fitToHeight="0" orientation="landscape" r:id="rId1"/>
  <headerFooter>
    <oddHeader>&amp;C&amp;"-,Bold"Staff Recommended Scenario
SMART SCALE Round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ACAACC8F-E2ED-451D-AF13-F0DE40F00C16}"/>
</file>

<file path=customXml/itemProps2.xml><?xml version="1.0" encoding="utf-8"?>
<ds:datastoreItem xmlns:ds="http://schemas.openxmlformats.org/officeDocument/2006/customXml" ds:itemID="{FBC6772E-C1D1-403A-8CA5-969996A5270B}"/>
</file>

<file path=customXml/itemProps3.xml><?xml version="1.0" encoding="utf-8"?>
<ds:datastoreItem xmlns:ds="http://schemas.openxmlformats.org/officeDocument/2006/customXml" ds:itemID="{1E372EB0-76A7-4BBF-98E3-1C16EF1EA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 Recommended Scenario</vt:lpstr>
      <vt:lpstr>Summary</vt:lpstr>
      <vt:lpstr>'Staff Recommended Scenario'!Print_Area</vt:lpstr>
      <vt:lpstr>'Staff Recommended Scenario'!Print_Titles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2023-01-17T22:24:19Z</dcterms:created>
  <dcterms:modified xsi:type="dcterms:W3CDTF">2024-04-10T19:20:05Z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